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12" activeTab="0"/>
  </bookViews>
  <sheets>
    <sheet name="新开工台账" sheetId="1" r:id="rId1"/>
    <sheet name="基本建成台账" sheetId="2" r:id="rId2"/>
    <sheet name="竣工项目台账" sheetId="3" r:id="rId3"/>
  </sheets>
  <definedNames>
    <definedName name="_xlnm.Print_Area" localSheetId="1">'基本建成台账'!$A$1:$M$11</definedName>
    <definedName name="_xlnm.Print_Area" localSheetId="0">'新开工台账'!$A$1:$R$15</definedName>
    <definedName name="_xlnm.Print_Titles" localSheetId="1">'基本建成台账'!$4:$5</definedName>
    <definedName name="_xlnm.Print_Titles" localSheetId="0">'新开工台账'!$4:$7</definedName>
  </definedNames>
  <calcPr fullCalcOnLoad="1"/>
</workbook>
</file>

<file path=xl/sharedStrings.xml><?xml version="1.0" encoding="utf-8"?>
<sst xmlns="http://schemas.openxmlformats.org/spreadsheetml/2006/main" count="675" uniqueCount="378">
  <si>
    <t>附件</t>
  </si>
  <si>
    <t xml:space="preserve">      郑州市2019年保障性安居工程新开工项目进度表（目标任务：34498 套）</t>
  </si>
  <si>
    <t xml:space="preserve">填报单位分管领导及公章：              </t>
  </si>
  <si>
    <t>序号</t>
  </si>
  <si>
    <t>项目名称</t>
  </si>
  <si>
    <t>坐落位置</t>
  </si>
  <si>
    <t>项目建设单位</t>
  </si>
  <si>
    <t>计划新建安置住房规模</t>
  </si>
  <si>
    <t>年度计划投资（万元）</t>
  </si>
  <si>
    <t>用地面积（平方米）</t>
  </si>
  <si>
    <t>计划开工时间</t>
  </si>
  <si>
    <t>实际新建安置住房规模</t>
  </si>
  <si>
    <t>计划竣工时间</t>
  </si>
  <si>
    <t>配套设施</t>
  </si>
  <si>
    <t>备注</t>
  </si>
  <si>
    <t>总用地面积</t>
  </si>
  <si>
    <t>其中：使用新增用地面积</t>
  </si>
  <si>
    <t>区（县）</t>
  </si>
  <si>
    <t>新建套数（套）</t>
  </si>
  <si>
    <t>新建建筑面积（平方米）</t>
  </si>
  <si>
    <t>建设方式</t>
  </si>
  <si>
    <t>建设设计施工单位</t>
  </si>
  <si>
    <t>监理单位名称</t>
  </si>
  <si>
    <t>一</t>
  </si>
  <si>
    <t>二</t>
  </si>
  <si>
    <t>合计21个项目</t>
  </si>
  <si>
    <t>二七区5个项目</t>
  </si>
  <si>
    <t>二七区</t>
  </si>
  <si>
    <t>郭家咀铁三官庙棚户区改造项目三期（柳江云景花园项目）</t>
  </si>
  <si>
    <t>向荣路以南、庆铭路以西、鼎盛大道以北、荆胡路以东</t>
  </si>
  <si>
    <t>郑州市二七新区建设投资开发有限公司</t>
  </si>
  <si>
    <t>企业自建</t>
  </si>
  <si>
    <t>无</t>
  </si>
  <si>
    <t>南岗刘棚户区改造项目二期（右江丽景园项目）</t>
  </si>
  <si>
    <t>芦庄路以南、三官中路以东、豫一路以北、杏园路以西</t>
  </si>
  <si>
    <t>郑州凯润市政工程设计设计有限公司（给水管网及给水泵房设计）、河南卓能电力工程有限公司（供配电设计）、郑州华润燃气股份有限公司（燃气管网安装）</t>
  </si>
  <si>
    <t>河南绿洲工程监理有限公司、河南诚信工程管理有限公司</t>
  </si>
  <si>
    <t>马寨镇坟上社区坟上安置区二期棚户区改造项目</t>
  </si>
  <si>
    <t>学院路东、同兴街南、明晖路西、光明路北</t>
  </si>
  <si>
    <t>郑州国控西城建设有限公司</t>
  </si>
  <si>
    <t>郑州三强市政工程有限公司/河南博泰电力工程有限公司/郑州华润燃气股份有限公司/郑州热力总公司</t>
  </si>
  <si>
    <t>河南绿洲工程监理有限公司/郑州博量电力建设监理有限公司/华润监理/热力监理</t>
  </si>
  <si>
    <t>马寨镇杨寨安置区（一期）棚户区改造项目</t>
  </si>
  <si>
    <t>康佳路东、温馨街南、曙光路西、光明路北</t>
  </si>
  <si>
    <t>郑州三强市政工程有限公司/郑州华润燃气股份有限公司/郑州热力总公司</t>
  </si>
  <si>
    <t>河南绿洲工程监理有限公司/华润监理/热力监理</t>
  </si>
  <si>
    <t>大田垌二期棚户区改造项目</t>
  </si>
  <si>
    <t>南荆路以东，郑平路以西，南四环以南，紫玉路以北</t>
  </si>
  <si>
    <t>河南郑地新城土地开发有限公司</t>
  </si>
  <si>
    <t>郑州楷润市政工程设计有限公司/郑州三强市政工程有限公司/郑州市颖大热力工程设计院/郑州德润市政工程有限公司/河南永力电力工程设计有限公司/河南顺捷建筑安装有限公司/郑州华润燃气股份有限公司</t>
  </si>
  <si>
    <t>河南绿洲工程监理有限公司/河南精工工程管理咨询有限公司</t>
  </si>
  <si>
    <t>金水区2个项目</t>
  </si>
  <si>
    <t>金水区</t>
  </si>
  <si>
    <t>沙门村棚户区改造项目</t>
  </si>
  <si>
    <t>国基路以北、宏明路以南、柳林西路以东、花园路以西安置区范围</t>
  </si>
  <si>
    <t>郑州市金水碧海房地产开发有限公司</t>
  </si>
  <si>
    <t>自建</t>
  </si>
  <si>
    <t>建设：郑州市金水碧海房地产开发有限公司
施工：河南国基建设集团有限公司
设计：河南中科建筑规划设计有限公司</t>
  </si>
  <si>
    <t>河南宏业建设管理股份有限公司</t>
  </si>
  <si>
    <t>东关虎屯城中村及片区改造项目</t>
  </si>
  <si>
    <t>农业路南、政七街西、红专路北、花园路东</t>
  </si>
  <si>
    <t>河南大树置业有限公司</t>
  </si>
  <si>
    <t>杭州建工建设集团有限公司</t>
  </si>
  <si>
    <t>河南清鸿建设咨询有限公司</t>
  </si>
  <si>
    <t>管城区2个项目</t>
  </si>
  <si>
    <t>管城区</t>
  </si>
  <si>
    <t>南曹小湖南曹安置二区（南曹禧苑C-16-01）棚户区改造项目</t>
  </si>
  <si>
    <t>豫五路以北、富国路以东、一零七辅道以西</t>
  </si>
  <si>
    <t>郑州兴和置业有限公司</t>
  </si>
  <si>
    <t>江苏筑原建筑设计有限公司、中铁十八局集团北京工程有限公司</t>
  </si>
  <si>
    <t>中汽智达（洛阳）建设监理有限公司</t>
  </si>
  <si>
    <t>渠南片区小刘村安置区（B-05-01）棚户区改造项目</t>
  </si>
  <si>
    <t>九冶路南、刘东路西、田园路东、金盛西路北</t>
  </si>
  <si>
    <t>郑州中贯新城置业有限公司</t>
  </si>
  <si>
    <t>中天建设集团有限公司</t>
  </si>
  <si>
    <t>经开区8个项目</t>
  </si>
  <si>
    <t>经开区</t>
  </si>
  <si>
    <t>营岗城中村改造项目（瑞锦小区5#地块5、8号楼）</t>
  </si>
  <si>
    <t>经开十三大街、经南五路、经开十四大街、经南六路合围区域</t>
  </si>
  <si>
    <t>郑州经开投资发展有限公司</t>
  </si>
  <si>
    <t>政府投资</t>
  </si>
  <si>
    <t>泰宏建设发展有限公司</t>
  </si>
  <si>
    <t>河南省育兴建设工程管理有限公司</t>
  </si>
  <si>
    <t>梁湖、东杨、西杨、螺蛭湖、单庄棚户区改造项目（盛和社区1-1#地块）</t>
  </si>
  <si>
    <t>朝凤路、经南五辅路、经开第一大街、规划二支路合围区域</t>
  </si>
  <si>
    <t>北京中城建建设监理有限公司</t>
  </si>
  <si>
    <t>梁湖、东杨、西杨、螺蛭湖、单庄棚户区改造项目（盛和社区2-1#地块）</t>
  </si>
  <si>
    <t>经开第一大街、经南五辅路、经开第二大街、规划二支路合围区域</t>
  </si>
  <si>
    <t>中国建筑第七工程局有限公司</t>
  </si>
  <si>
    <t>河南建基工程管理有限公司</t>
  </si>
  <si>
    <t>梁湖、东杨、西杨、螺蛭湖、单庄棚户区改造项目（世和小区2#地块）</t>
  </si>
  <si>
    <t>经开第五大街、经南五路、经开第六大街、经南六路合围区域</t>
  </si>
  <si>
    <t>江苏中南建筑产业集团有限责任公司</t>
  </si>
  <si>
    <t>中元方工程咨询有限公司</t>
  </si>
  <si>
    <t>瑞绣棚户区改造项目一期（蒋冲、吴庄）（瑞绣小区3#地块）</t>
  </si>
  <si>
    <t>京珠东环路、瑞绣中路、瑞绣路、经南三路合围区域</t>
  </si>
  <si>
    <t>中国建筑第五工程局有限公司</t>
  </si>
  <si>
    <t>国际物流园区锦绣花园二期棚户区改造项目宗地五（贾堂、螺蛭湖、范庄、小杜庄、潘店寨、常庄、后杨）</t>
  </si>
  <si>
    <t>项目位于郑州国际物流园区，嬉雨东路以南、傲雪路以北、智通南街以东、文通街以西围合区域。</t>
  </si>
  <si>
    <t>郑州锦绣前程置业有限公司</t>
  </si>
  <si>
    <t>设计单位：核工业第五研究设计院
施工单位：河南省第二建设集团有限公司</t>
  </si>
  <si>
    <t>河南省建科建设监理有限公司</t>
  </si>
  <si>
    <t>国际物流园区锦绣花园二期棚户区改造项目宗地六（贾堂、螺蛭湖、范庄、小杜庄、潘店寨、常庄、后杨）</t>
  </si>
  <si>
    <t>项目位于郑州国际物流园区，嬉雨东路以南、傲雪路以北、文通街以东、凤栖街以西围合区域。</t>
  </si>
  <si>
    <t>国际物流园区锦祥花园二期棚户区改造项目宗地一（八里湾、九龙、东贾、太平庄）</t>
  </si>
  <si>
    <t>项目位于郑州国际物流园区，美辰路以南，梅香路以北，宇龙街以东，龙真街以西围合区域。</t>
  </si>
  <si>
    <t>设计单位：河南省城乡规划设计研究院有限公司
施工单位：中国建筑第二工程局有限公司</t>
  </si>
  <si>
    <t>上海同济工程项目管理有限公司</t>
  </si>
  <si>
    <t>郑东新区4个项目</t>
  </si>
  <si>
    <t>郑东新区</t>
  </si>
  <si>
    <t>雁鸣社区白沙村棚户区改造项目</t>
  </si>
  <si>
    <t>郑东新区同德路东、镇兴路南、白沙路北、贺庄路西</t>
  </si>
  <si>
    <t>新东润地产有限公司</t>
  </si>
  <si>
    <t>天津市天友建筑设计股份有限公司         中建二局第二建筑工程有限公司           河南荣帆建筑工程有限公司                河南正百合建筑工程有限公司</t>
  </si>
  <si>
    <t>河南海华工程建设管理股份有限公司        河南开大工程管理有限公司</t>
  </si>
  <si>
    <t>新城社区B区棚改区改造项目</t>
  </si>
  <si>
    <t>项目位于白沙园区，中原大道以南、白沙路以北、前程路以东、文明路以西围合区域。</t>
  </si>
  <si>
    <t>河南博澳实业集团有限公司</t>
  </si>
  <si>
    <t>河南省城乡建筑设计院有限公司新纪建工集团有限公司河南省城乡建筑设计院有限公司河南省惠浦建设发展有限公司：河南省城乡建筑设计院有限公司河南六建建筑集团有限公司</t>
  </si>
  <si>
    <t>河南华冠工程咨询有限公司河南华冠工程咨询有限公司河南华冠工程咨询有限公司</t>
  </si>
  <si>
    <t>后牛岗棚户区改造项目</t>
  </si>
  <si>
    <t>小夏街西、薛夏北街北</t>
  </si>
  <si>
    <t>河南致创置业有限公司</t>
  </si>
  <si>
    <t xml:space="preserve">河南省城乡规划设计研究总院有限公司      河南华众建筑安装工程有限公司  河南胜达建筑工程有限公司      </t>
  </si>
  <si>
    <t>河南正兴工程管理有限公司</t>
  </si>
  <si>
    <t>白沙组团雁鸣B区大陈村棚户区改造项目BS30-01-04、BS30-02-02</t>
  </si>
  <si>
    <t>云台路以东、枫林路以西、中原大道以南、青年路以北区域</t>
  </si>
  <si>
    <t>河南国控建设集团有限公司</t>
  </si>
  <si>
    <t>河南省城乡规划设计研究总院有限公司中铁十八局集团有限公司，河南国控建设集团有限公司，河南省工建集团有限责任公司</t>
  </si>
  <si>
    <t>河南工程咨询监理有限公司</t>
  </si>
  <si>
    <r>
      <t xml:space="preserve">  郑州市2019年保障性安居工程基本建成项目进度表（</t>
    </r>
    <r>
      <rPr>
        <b/>
        <sz val="20"/>
        <rFont val="黑体"/>
        <family val="0"/>
      </rPr>
      <t>目标任务：50000 套</t>
    </r>
    <r>
      <rPr>
        <sz val="20"/>
        <rFont val="黑体"/>
        <family val="0"/>
      </rPr>
      <t>）</t>
    </r>
  </si>
  <si>
    <t>填报单位（章）：</t>
  </si>
  <si>
    <t>项目建设规模</t>
  </si>
  <si>
    <t>项目计划年度</t>
  </si>
  <si>
    <t>建成时间</t>
  </si>
  <si>
    <t>单体个数</t>
  </si>
  <si>
    <t>套数（套）</t>
  </si>
  <si>
    <t>建筑面积（平方米）</t>
  </si>
  <si>
    <t>合计53个项目</t>
  </si>
  <si>
    <t>金水区5个项目</t>
  </si>
  <si>
    <t>郑州市金水区小贺庄棚户区改造项目</t>
  </si>
  <si>
    <t>杨金路北、马林路以西</t>
  </si>
  <si>
    <t>河南水投土地开发有限公司</t>
  </si>
  <si>
    <t>设计单位：河南华中建筑设计有限公司     施工单位：河南六建建设发展有限公司；
宝鼎建设工程有限公司</t>
  </si>
  <si>
    <t>深圳市合创建设工程顾问</t>
  </si>
  <si>
    <t>郑州市金水区杨槐棚户区改造项目</t>
  </si>
  <si>
    <t>金城大道以北、杨槐路以西</t>
  </si>
  <si>
    <t>郑州上尤置业有限公司</t>
  </si>
  <si>
    <t>设计单位：郑州煤炭工业设计院           施工单位：河南国控建设集团有限公司第二建筑工程公司</t>
  </si>
  <si>
    <t>河南正博建设监理有限公司</t>
  </si>
  <si>
    <t>郑州市金水区北录庄棚户区改造项目</t>
  </si>
  <si>
    <t>金宝路南、金宝支路北、经四街东、经三街西</t>
  </si>
  <si>
    <t>郑州益通汇泓房地产有限公司</t>
  </si>
  <si>
    <t>设计单位：郑州市天友建筑设计有限公司   施工单位：郑州利达建筑安装工程有限公司           河南宏业建筑管理股份有限公司</t>
  </si>
  <si>
    <t>河南华都工程管理有限公司</t>
  </si>
  <si>
    <t>郑州市金水区姚店堤棚户区改造项目(实物部分)</t>
  </si>
  <si>
    <t>107辅道东、连霍高速北、贾鲁河西、南、鸿宝路南北两侧</t>
  </si>
  <si>
    <t>河南金汇建设投资股份有限公司</t>
  </si>
  <si>
    <t>设计单位：河南省建筑设计研究院；
施工单位：中建三局集团有限公司/中国建筑第七工程局有限公司</t>
  </si>
  <si>
    <t>河南大象建设监理咨询有限公司/河南诚信工程管理有限公司</t>
  </si>
  <si>
    <t>郑州市金水区徐庄棚户区改造项目(实物部分)</t>
  </si>
  <si>
    <t>杨金四街以东、杨金路以南</t>
  </si>
  <si>
    <t>河南金泰置业有限公司</t>
  </si>
  <si>
    <t>设计单位：机械工业第六设计研究院有限公司施工单位：河南省建设集团有限公司</t>
  </si>
  <si>
    <t>河南海纳建设管理有限公司</t>
  </si>
  <si>
    <t>中原区4个项目</t>
  </si>
  <si>
    <t>郑州市中原区后牛庄棚户区改造项目</t>
  </si>
  <si>
    <t>西环路东、郑上路北、工农路南</t>
  </si>
  <si>
    <t>河南五建置业有限公司</t>
  </si>
  <si>
    <t>河南五建建设集团有限公司</t>
  </si>
  <si>
    <t>陕西林华建设工程项目管理集团有限公司</t>
  </si>
  <si>
    <t>郑州市中原区北卧龙岗棚户区改造项目续建</t>
  </si>
  <si>
    <t>汝河路以南、天下路以北、秦岭路以西、西三环以东</t>
  </si>
  <si>
    <t>河南纵鑫置业有限公司</t>
  </si>
  <si>
    <t>河南三建建设集团有限公司
河南省纺织建筑设计院有限公司</t>
  </si>
  <si>
    <t>河南创达建设工程管理有限公司</t>
  </si>
  <si>
    <t>郑州市中原区三王庄棚户区改造项目</t>
  </si>
  <si>
    <t>泉州路东、金龙路北</t>
  </si>
  <si>
    <t>河南荣威置业有限公司</t>
  </si>
  <si>
    <t>郑州市正岩建设集团有限公司、浙江华厦建设集团有限公司</t>
  </si>
  <si>
    <t>郑州市中原区孙庄村棚户区改造项目</t>
  </si>
  <si>
    <t>健民路北、爱民路西</t>
  </si>
  <si>
    <t>郑州华瑞紫韵置业有限公司</t>
  </si>
  <si>
    <t>福建中景建筑设计院有限公司
河南嘉丰建设有限公司
杭州建工集团有限责任公司</t>
  </si>
  <si>
    <t>二七区3个项目</t>
  </si>
  <si>
    <t>郑州市二七区候寨滨河花园社区（二期）棚户区改造项目</t>
  </si>
  <si>
    <t>大顺路以西，同心路以东，盛安路以北，双铁路以南</t>
  </si>
  <si>
    <t>郑州市二七城乡更新建设开发有限公司</t>
  </si>
  <si>
    <t>郑州市二七城乡更新建设开发有限公司
河南惠水科技有限公司/
郑州三强市政工程有限公司/华润燃气/中郅电力有限公司
河南省三江电力设备有限公司</t>
  </si>
  <si>
    <t>河南绿洲工程监理有限公司/河南华都工程管理有限公司</t>
  </si>
  <si>
    <t>郑州市二七区大田垌棚户区改造项目(实物部分)</t>
  </si>
  <si>
    <t>郑州市二七区郭家咀铁三官庙安置区二期项目（N02-2地块）</t>
  </si>
  <si>
    <t>双铁路南、四季路东、盆刘路北、荆胡路西</t>
  </si>
  <si>
    <t>河南绿洲工程监理有限公司、河南大象建设监理咨询有限公司</t>
  </si>
  <si>
    <t>郑州市管城回族区五里堡棚户区改造项目（二期）</t>
  </si>
  <si>
    <t>航海路和紫荆山路交叉口，赵堡、李堡、北刘庄三个村民组</t>
  </si>
  <si>
    <t>郑州丰益置业有限公司</t>
  </si>
  <si>
    <t>2015</t>
  </si>
  <si>
    <t>中建七局第四建筑有限公司</t>
  </si>
  <si>
    <t>建基工程咨询有限公司</t>
  </si>
  <si>
    <t>郑州市管城回族区十里铺棚户区改造项目(实物部分)</t>
  </si>
  <si>
    <t>京广铁路以西、长江路以南、南三环以北、冯庄路以东</t>
  </si>
  <si>
    <t>河南鑫苑广晟置业有限公司/郑州鑫南置业有限公司</t>
  </si>
  <si>
    <t>郑州市建筑设计院</t>
  </si>
  <si>
    <t>河南省万安工程建设监理有限公司</t>
  </si>
  <si>
    <t>惠济区5个项目</t>
  </si>
  <si>
    <t>郑州市惠济区花园口镇（京水大庙祥云寺）棚改项目(一期）</t>
  </si>
  <si>
    <t>金京西环东、京水东路西、祥云大道北、107国道南</t>
  </si>
  <si>
    <t>河南惠花城乡建设发展有限公司</t>
  </si>
  <si>
    <t>郑州市建筑设计院中国建筑第五工程局有限公司、郑州市建筑设计院新蒲建设集团有限公司、郑州市建筑设计院河南五建建设集团有限公司</t>
  </si>
  <si>
    <t>方大国际工程咨询股份有限公司、河南海华工程建设监理公司</t>
  </si>
  <si>
    <t>郑州市惠济区新庄花王村棚改项目(一期）</t>
  </si>
  <si>
    <t>绿源路南、丰茂街东、天佑街西、绿环路北</t>
  </si>
  <si>
    <t>河南惠昌城乡建设发展有限公司</t>
  </si>
  <si>
    <t>徐辉设计股份有限公司、中天建设集团有限公司、福建六建集团有限公司</t>
  </si>
  <si>
    <t>河南海华工程建设管理股份有限公司</t>
  </si>
  <si>
    <t>郑州市惠济区东赵村棚改项目(一期）</t>
  </si>
  <si>
    <t>河南惠东城乡建设发展有限公司</t>
  </si>
  <si>
    <t>郑州天伦万科房地产开发有限公司、河南省城乡规划设计研究总院有限公司、郑州市第一建筑工程集团有限公司</t>
  </si>
  <si>
    <t>郑州广源建设监理咨询有限公司</t>
  </si>
  <si>
    <t>郑州市惠济区岗李棚户区改造项目</t>
  </si>
  <si>
    <t>天轩街东、天英街西、绿城路南、绿荫路北</t>
  </si>
  <si>
    <t>河南骏惠房地产开发有限公司</t>
  </si>
  <si>
    <t>机械工业第六设计研究院有限公司、河南工建集团有限责任公司、河南国基建设集团有限公司</t>
  </si>
  <si>
    <t>河南万安工程咨询有限公司</t>
  </si>
  <si>
    <t>郑州市惠济区新庄花王村棚户区改造项目二期</t>
  </si>
  <si>
    <t>天佑街东、天山路西、绿源路南、绿环路北</t>
  </si>
  <si>
    <t>徐辉设计股份有限公司、上海伦明建设（集团）有限公司</t>
  </si>
  <si>
    <t>郑东新区8个项目</t>
  </si>
  <si>
    <t>郑州市郑东新区圃田、后屯、唐庄、河沟王、小孙庄村棚户区改造项目（圃田嘉园）</t>
  </si>
  <si>
    <t>河沟王路南、中原大道北、圃田路东、唐庄路西</t>
  </si>
  <si>
    <t>郑州地产集团都市开发有限公司</t>
  </si>
  <si>
    <t xml:space="preserve">河南大建建筑设计有限公司河南诚宸建设工程有限公司河南省兴华建安工程有限公司河南恒基城建集团有限公司河南省大成建设工程有限公司新蒲建设集团有限公司河南省双扶建筑安装有限公司天一建设发展有限公司郑州市第一建筑工程集团有限公司河南省中创建筑工程有限公司河南鸿宸建设有限公司     </t>
  </si>
  <si>
    <t>河南省豫咨工程管理有限公司河南正兴工程管理有限公司</t>
  </si>
  <si>
    <t>郑州市郑东新区水寨、老薛庵、柳园口、桑林、徐庄、小阴庄、贾陈、马楼、刘江村棚户区改造项目（金光花苑）</t>
  </si>
  <si>
    <t>北至瑞风路、南至绿博大道、东至桑林东路、西至京港澳高速辅道</t>
  </si>
  <si>
    <t xml:space="preserve">郑州公共住宅建设投资有限公司 </t>
  </si>
  <si>
    <t>上海华都建筑规划设计有限公司河南省城乡规划设计研究总院有限公司上海中福建筑设计院有限公司河南省纺织建筑设计院有限公司河南鸿盛建筑工程有限公司
河南省第一建筑工程集团有限责任公司
河南中兆建筑工程有限公司河南惠浦建设发展有限公司
浙江东厦建设工程有限公司
红旗渠建设集团有限公司河南建总国际工程有限公司
河南省第一建筑工程集团有限责任公司
河南七建工程集团有限公司河南省中创建筑工程有限公司             河南诚宸建设工程有限公司
浙江宝华控股集团有限公司</t>
  </si>
  <si>
    <t>郑州中兴工程监理有限公司河南新恒丰工程咨询有限公司河南建达工程咨询有限公司河南正兴工程管理有限公司</t>
  </si>
  <si>
    <t>郑州市郑东新区岗赵、小刘庄、大吴、岗吴、朱庄、小张庄、杜庄棚户区改造项目（刘集1号二期）</t>
  </si>
  <si>
    <t>郑信路东、豫兴大道北，科学大道以南、岗吴路以西</t>
  </si>
  <si>
    <t>新发展置业有限公司</t>
  </si>
  <si>
    <t>中国建筑上海设计研究院有限公司中国建筑一局（集团）有限公司</t>
  </si>
  <si>
    <t>河南方大建设工程管理股份有限公司</t>
  </si>
  <si>
    <t>郑州市郑东新区岗赵、小刘庄、大吴、岗吴、朱庄、小张庄、杜庄棚户区改造项目（刘集1号二期）(实物部分)</t>
  </si>
  <si>
    <t>郑州市郑东新区丁庄、小冉庄、马仙李、前梁、王庄、贺庄、刘集、常白、后梁棚户区改造项目（刘集2号三期）</t>
  </si>
  <si>
    <t>豫兴大道南，新燕路西，凤阳路北，贺庄东路东</t>
  </si>
  <si>
    <t>郑州市郑汴开发建设有限公司</t>
  </si>
  <si>
    <t xml:space="preserve"> 河南博维建筑规划设计有限公司河南省城乡规划设计研究总院股份有限公司西安华宇建筑设计有限公司中国建筑一局（集团）有限公司</t>
  </si>
  <si>
    <t>河南省诚信工程管理有限公司 河南正兴工程管理有限公司</t>
  </si>
  <si>
    <t>郑州市郑东新区丁庄、小冉庄、马仙李、前梁、王庄、贺庄、刘集、常白、后梁棚户区改造项目（刘集2号三期）(实物部分)</t>
  </si>
  <si>
    <t>郑州市郑东新区岗赵、小刘庄、大吴、岗吴、朱庄、小张庄、杜庄棚户区改造项目（刘集1号四期）</t>
  </si>
  <si>
    <t>位于天府路以东、豫兴大道以北、康庄路以西、同舟路以南</t>
  </si>
  <si>
    <t>中国建筑上海设计研究院有限公司中国建筑一局（集团）有限公司中恒建设集团有限公司郑州大学综合设计研究院有限公司中恒建设集团有限公司</t>
  </si>
  <si>
    <t>河南宏业建设管理股份有限公司河南省华兴建设监理有限公司</t>
  </si>
  <si>
    <t>郑州市郑东新区大有庄、张湖桥、南岗、小南岗、李湖桥、白坟、高庄、龙王庙、岗李棚户区改造项目（白沙安置区二期）</t>
  </si>
  <si>
    <t>永盛路南，锦绣路西，绿博大道北，康庄路东</t>
  </si>
  <si>
    <t>河南大建建筑设计有限公司     河南东方建筑设计有限公司      郑州大学综合设计研究院有限公司中国建筑第七工程局有限公司   中国建筑第七工程局有限公司   中铁十八局集团有限公司</t>
  </si>
  <si>
    <t>建基工程咨询有限公司陕西恒瑞项目管理有限公司      河南高建工程管理有限公司</t>
  </si>
  <si>
    <t>高新区5个项目</t>
  </si>
  <si>
    <t>郑州市高新技术产业开发区祥营二期棚户区改造项目</t>
  </si>
  <si>
    <t>枫香街南、紫竹路东、火炬街北、红叶路西</t>
  </si>
  <si>
    <t>河南省美景之州地产开发有限公司</t>
  </si>
  <si>
    <t>机械工业第六设计研究院有限公司/河南省五建建设集团有限公司</t>
  </si>
  <si>
    <t>郑州市高新区岗崔棚户区改造项目（一期）</t>
  </si>
  <si>
    <t>白松路以东，索河南街以南，木莲路以西</t>
  </si>
  <si>
    <t>中建（郑州)城市发展有限公司</t>
  </si>
  <si>
    <t>中国建筑上海设计研究院有限公司/中国建筑第七工程局有限公司</t>
  </si>
  <si>
    <t>中兴豫建设管理有限公司/河南恒基时代建设管理有限公司</t>
  </si>
  <si>
    <t>郑州市高新技术产业开发区贾庄棚户区改造项目</t>
  </si>
  <si>
    <t>须水河东路以东，冬青街以南，合欢街以北，紫竹路以西</t>
  </si>
  <si>
    <t>郑州瑞信房地产开发有限公司</t>
  </si>
  <si>
    <t>河南省豫建工程管理有限公司
河南宏业建设管理股份有限公司
河南省建科建设监理有限公司</t>
  </si>
  <si>
    <t>郑州市高新区欢河棚户区改造项目</t>
  </si>
  <si>
    <t>新龙路以南，郁香街以西</t>
  </si>
  <si>
    <t>河南荣田房地产开发有限公司、河南东方宇亿置业有限公司</t>
  </si>
  <si>
    <t>郑州市建筑设计院/河南万立建筑安装有限公司/郑州劲牛建筑有限公司</t>
  </si>
  <si>
    <t>河南省育兴建设工程管理有限公司/河南拓朴工程咨询有限公司</t>
  </si>
  <si>
    <t>郑州市高新区关庄棚户区改造项目</t>
  </si>
  <si>
    <t xml:space="preserve">关庄中街南、关庄路两侧 </t>
  </si>
  <si>
    <t>郑州玖智房地产开发有限公司</t>
  </si>
  <si>
    <t>郑州铭建建筑工程有限公司</t>
  </si>
  <si>
    <t>荥阳市4个项目</t>
  </si>
  <si>
    <t>郑州市荥阳市京城办冯砦城中村改造项目一期</t>
  </si>
  <si>
    <t>东临福民路南临索河路北临演武路西临规划道路</t>
  </si>
  <si>
    <t>荥阳市城市投资开发有限公司</t>
  </si>
  <si>
    <t xml:space="preserve">2016年      </t>
  </si>
  <si>
    <t>建设单位：荥阳市城市投资开发有限公司、设计单位：华创建筑设计有限公司；施工单位：河南隆基建设有限公司</t>
  </si>
  <si>
    <t>河南省诚信工程管理有限公司</t>
  </si>
  <si>
    <t>郑州市荥阳市京城办康砦城中村改造项目一期</t>
  </si>
  <si>
    <t>东临塔山路南临康寨集体用地北临规划道路西临康寨集体用地</t>
  </si>
  <si>
    <t>建设单位：荥阳市城市投资开发有限公司、设计单位：中机十院国际工程有限公司；施工单位：河南省荥阳市兴业建筑有限公司</t>
  </si>
  <si>
    <t>河南省华兴建设监理有限公司</t>
  </si>
  <si>
    <t>郑州市荥阳市京城办冯砦城中村改造项目二期</t>
  </si>
  <si>
    <t xml:space="preserve">2017年      </t>
  </si>
  <si>
    <t>郑州市荥阳市京城办康砦城中村改造项目二期</t>
  </si>
  <si>
    <t>登封市2个项目</t>
  </si>
  <si>
    <t>郑州市登封市城南庄棚户区改造项目（一期）</t>
  </si>
  <si>
    <t>南环二路与通达路交叉口
西南角</t>
  </si>
  <si>
    <t>登封市天中实业有限公司</t>
  </si>
  <si>
    <t>郑州大学综合设计研究院有限公司   河南嵩鑫建筑工程有限公司   河南省登封市建筑有限公司</t>
  </si>
  <si>
    <t>郑州市登封市城南庄棚户区改造项目（二期）</t>
  </si>
  <si>
    <t>南环二路与菜园路交叉口
东南角</t>
  </si>
  <si>
    <t>郑州大学综合设计研究院有限公司  郑州劲牛建筑有限公司    河南嵩山建筑安装有限公司</t>
  </si>
  <si>
    <t>河南拓扑工程建设监理有限公司</t>
  </si>
  <si>
    <t>中牟县11个项目</t>
  </si>
  <si>
    <t>郑州市中牟县绿博3号棚户区改造项目</t>
  </si>
  <si>
    <t>文汇路东，九州路南，紫寰路西，琼花路北</t>
  </si>
  <si>
    <t>郑州绿博开发建设有限公司</t>
  </si>
  <si>
    <t>施工：中国建筑一局（集团）有限公司、设计：郑州大学综合设计研究院有限公司</t>
  </si>
  <si>
    <t>郑州市中牟县大孟1号棚户区改造项目</t>
  </si>
  <si>
    <t>广惠街东，弯月路西  郑开大道南余庄北</t>
  </si>
  <si>
    <t>郑州牟中发展投资有限公司</t>
  </si>
  <si>
    <t>企业代建</t>
  </si>
  <si>
    <t>设计：河南省城乡规划设计研究总院有限公司施工：郑州市第二建筑工程有限责任公司</t>
  </si>
  <si>
    <t>郑州市中牟县绿博2号棚户区改造项目</t>
  </si>
  <si>
    <t>紫薇路东，广惠街西，盛西路南，中央大道北</t>
  </si>
  <si>
    <t>施工：中国建筑一局（集团）有限公司、设计：中国城市建设研究院有限公司</t>
  </si>
  <si>
    <t>郑州市中牟县青年路民主街村棚户区改造项目</t>
  </si>
  <si>
    <t>解放路东，名吃城西，北环路南，青年路北。</t>
  </si>
  <si>
    <t>设计：河南省建筑设计研究院有限公司。施工：郑州博雅置业有限公司</t>
  </si>
  <si>
    <t>新恒丰咨询有限公司</t>
  </si>
  <si>
    <t>郑州市中牟县东风路街道尚庄村棚户区改造项目</t>
  </si>
  <si>
    <t>中牟县解放路与陇海路交叉口(西邻解放路，北邻官渡大街，东临人民路，南邻东风路）</t>
  </si>
  <si>
    <t>设计：河南省建筑设计研究院有限公司。施工：上海伦明建设（集团）有限公司</t>
  </si>
  <si>
    <t>郑州市中牟县东风路街道郭庄村棚户区改造项目</t>
  </si>
  <si>
    <t>景观大道路东、小清河东、清华街南、航海路北</t>
  </si>
  <si>
    <t>郑州正中开发投资有限公司</t>
  </si>
  <si>
    <t>设计：河南省城乡规划设计研究总院有限公司施工：深圳中海建筑有限公司</t>
  </si>
  <si>
    <t>北京康迪建设监理咨询有限公司</t>
  </si>
  <si>
    <t>郑州市中牟县万滩镇镇区社区棚户区改造项目</t>
  </si>
  <si>
    <t>镇兴大道以东，万寿路以北，万康路以西，环湖路以南</t>
  </si>
  <si>
    <t>河南新田万豪置业有限公司</t>
  </si>
  <si>
    <t>设计：河南埃德莫菲建筑设计有限公司。施工：河南润恒建筑工程有限公司</t>
  </si>
  <si>
    <t>广源管理咨询有限公司</t>
  </si>
  <si>
    <t>郑州市中牟县六里岗村棚户区改造项目</t>
  </si>
  <si>
    <t>陇海铁路以北、堤里小清河以南、中兴路以西、桃李路以东</t>
  </si>
  <si>
    <t>郑州金发宝地置业有限公司</t>
  </si>
  <si>
    <t>设计：正鼎国际设计有限公司施工：河南省中基建筑安装工程有限公司</t>
  </si>
  <si>
    <t>中牟县建设工程监理公司</t>
  </si>
  <si>
    <t>郑州市中牟县占李社区棚户区改造项目</t>
  </si>
  <si>
    <t>文博路以南，站前大道以北，占李路以东，规划路以西</t>
  </si>
  <si>
    <t>施工：深圳中海建筑有限公司。设计：河南省城乡规划设计研究总院</t>
  </si>
  <si>
    <t>河南省天隆工程管理咨询有限公司</t>
  </si>
  <si>
    <t>郑州市中牟县盛和社区棚户区改造项目</t>
  </si>
  <si>
    <t>万洪路以南、纬四路以北，文通路以东，富康路以西</t>
  </si>
  <si>
    <t>施工：深圳中海建筑有限公司。设计：郑州市建筑设计院</t>
  </si>
  <si>
    <t>郑州市中牟县轩城社区（A地块）棚户区改造项目</t>
  </si>
  <si>
    <t>远航路以北、纬五路以南、海马路以东、福田路以西</t>
  </si>
  <si>
    <t>新郑市4个项目</t>
  </si>
  <si>
    <t>郑州市新郑市郭店镇华阳寨棚户区改造项目</t>
  </si>
  <si>
    <t>密港路以北、新老郑新路中间</t>
  </si>
  <si>
    <t>郑州新正荣置业有限公司</t>
  </si>
  <si>
    <t>河南富春建设工程有限公司</t>
  </si>
  <si>
    <t>新郑市建设工程监理公司</t>
  </si>
  <si>
    <t>郑州市新郑市郭店镇海寨棚户区改造项目</t>
  </si>
  <si>
    <t>东至郑新快速路，西至龙湖界，南至海寨村土地界，北至107连接线辅道</t>
  </si>
  <si>
    <t>河南江南置业有限公司</t>
  </si>
  <si>
    <t>河南大鼎建筑工程有限公司</t>
  </si>
  <si>
    <t>郑州众诚建设咨询有限公司</t>
  </si>
  <si>
    <t xml:space="preserve">郑州市新郑市新华路街道办事处裴大户寨棚户区改造项目（公园里）    </t>
  </si>
  <si>
    <t>郑韩遗址公园以东，新密铁路两侧、新郑制药厂以北、湿地公园以南、以西</t>
  </si>
  <si>
    <t>新郑市万达房地产开发有限公司</t>
  </si>
  <si>
    <t>郑州华南建筑设计有限公司</t>
  </si>
  <si>
    <t>郑州市新郑市龙湖镇崔垌村棚户区改造项目</t>
  </si>
  <si>
    <t>绕城高速辅道以北、湖滨路以东</t>
  </si>
  <si>
    <t>河南正商龙湖置业有限公司</t>
  </si>
  <si>
    <t>河南正阳建设工程有限公司</t>
  </si>
  <si>
    <t>新郑市建设工程监理有限公司</t>
  </si>
  <si>
    <t xml:space="preserve">  郑州市2019年保障性安居工程竣工项目进度表</t>
  </si>
  <si>
    <t>竣工时间</t>
  </si>
  <si>
    <t>管城区1个项目</t>
  </si>
  <si>
    <t>高新区3个项目</t>
  </si>
  <si>
    <t>中牟县7个项目</t>
  </si>
  <si>
    <t>郑州市中牟县东风路郭庄村棚户区改造项目</t>
  </si>
  <si>
    <t>郑州市中牟县广惠街占李社区棚户区改造项目</t>
  </si>
  <si>
    <t>设计：郑州市设计院施工：天津市建工工程总承包有限公司</t>
  </si>
  <si>
    <t>郑州市中牟县轩城（A地块）棚户区改造项目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</si>
</sst>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5">
    <font>
      <sz val="12"/>
      <name val="宋体"/>
      <family val="0"/>
    </font>
    <font>
      <b/>
      <sz val="12"/>
      <name val="宋体"/>
      <family val="0"/>
    </font>
    <font>
      <sz val="12"/>
      <name val="仿宋_GB2312"/>
      <family val="3"/>
    </font>
    <font>
      <sz val="20"/>
      <name val="黑体"/>
      <family val="0"/>
    </font>
    <font>
      <sz val="12"/>
      <name val="黑体"/>
      <family val="0"/>
    </font>
    <font>
      <b/>
      <sz val="12"/>
      <name val="黑体"/>
      <family val="0"/>
    </font>
    <font>
      <b/>
      <sz val="11"/>
      <color indexed="10"/>
      <name val="宋体"/>
      <family val="0"/>
    </font>
    <font>
      <b/>
      <sz val="11"/>
      <name val="宋体"/>
      <family val="0"/>
    </font>
    <font>
      <sz val="14"/>
      <name val="宋体"/>
      <family val="0"/>
    </font>
    <font>
      <b/>
      <sz val="20"/>
      <name val="黑体"/>
      <family val="0"/>
    </font>
    <font>
      <sz val="11"/>
      <name val="宋体"/>
      <family val="0"/>
    </font>
    <font>
      <b/>
      <sz val="14"/>
      <name val="宋体"/>
      <family val="0"/>
    </font>
    <font>
      <b/>
      <sz val="15"/>
      <color indexed="56"/>
      <name val="Tahoma"/>
      <family val="2"/>
    </font>
    <font>
      <b/>
      <sz val="18"/>
      <color indexed="56"/>
      <name val="宋体"/>
      <family val="0"/>
    </font>
    <font>
      <sz val="11"/>
      <color indexed="9"/>
      <name val="Tahoma"/>
      <family val="2"/>
    </font>
    <font>
      <sz val="11"/>
      <color indexed="8"/>
      <name val="Tahoma"/>
      <family val="2"/>
    </font>
    <font>
      <sz val="11"/>
      <color indexed="8"/>
      <name val="宋体"/>
      <family val="0"/>
    </font>
    <font>
      <b/>
      <sz val="11"/>
      <color indexed="56"/>
      <name val="Tahoma"/>
      <family val="2"/>
    </font>
    <font>
      <sz val="11"/>
      <color indexed="20"/>
      <name val="Tahoma"/>
      <family val="2"/>
    </font>
    <font>
      <b/>
      <sz val="11"/>
      <color indexed="9"/>
      <name val="Tahoma"/>
      <family val="2"/>
    </font>
    <font>
      <b/>
      <sz val="11"/>
      <color indexed="63"/>
      <name val="Tahoma"/>
      <family val="2"/>
    </font>
    <font>
      <sz val="11"/>
      <color indexed="60"/>
      <name val="Tahoma"/>
      <family val="2"/>
    </font>
    <font>
      <sz val="11"/>
      <color indexed="62"/>
      <name val="Tahoma"/>
      <family val="2"/>
    </font>
    <font>
      <sz val="11"/>
      <color indexed="10"/>
      <name val="Tahoma"/>
      <family val="2"/>
    </font>
    <font>
      <b/>
      <sz val="11"/>
      <color indexed="52"/>
      <name val="Tahoma"/>
      <family val="2"/>
    </font>
    <font>
      <u val="single"/>
      <sz val="11"/>
      <color indexed="12"/>
      <name val="宋体"/>
      <family val="0"/>
    </font>
    <font>
      <i/>
      <sz val="11"/>
      <color indexed="23"/>
      <name val="Tahoma"/>
      <family val="2"/>
    </font>
    <font>
      <u val="single"/>
      <sz val="11"/>
      <color indexed="20"/>
      <name val="宋体"/>
      <family val="0"/>
    </font>
    <font>
      <sz val="11"/>
      <color indexed="17"/>
      <name val="Tahoma"/>
      <family val="2"/>
    </font>
    <font>
      <sz val="12"/>
      <name val="Times New Roman"/>
      <family val="1"/>
    </font>
    <font>
      <b/>
      <sz val="13"/>
      <color indexed="56"/>
      <name val="Tahoma"/>
      <family val="2"/>
    </font>
    <font>
      <b/>
      <sz val="11"/>
      <color indexed="8"/>
      <name val="Tahoma"/>
      <family val="2"/>
    </font>
    <font>
      <sz val="11"/>
      <color indexed="52"/>
      <name val="Tahoma"/>
      <family val="2"/>
    </font>
    <font>
      <sz val="10"/>
      <name val="Arial"/>
      <family val="2"/>
    </font>
    <font>
      <b/>
      <sz val="11"/>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style="thin"/>
      <top style="thin"/>
      <bottom style="thin"/>
    </border>
    <border>
      <left/>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border>
    <border>
      <left style="thin"/>
      <right>
        <color indexed="63"/>
      </right>
      <top style="thin"/>
      <bottom>
        <color indexed="63"/>
      </bottom>
    </border>
    <border>
      <left>
        <color indexed="63"/>
      </left>
      <right style="thin"/>
      <top style="thin"/>
      <bottom>
        <color indexed="63"/>
      </bottom>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0" fillId="0" borderId="0">
      <alignment/>
      <protection/>
    </xf>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9" fillId="0" borderId="0">
      <alignment/>
      <protection/>
    </xf>
    <xf numFmtId="0" fontId="13" fillId="0" borderId="0" applyNumberFormat="0" applyFill="0" applyBorder="0" applyAlignment="0" applyProtection="0"/>
    <xf numFmtId="0" fontId="0" fillId="0" borderId="0">
      <alignment vertical="center"/>
      <protection/>
    </xf>
    <xf numFmtId="0" fontId="16" fillId="0" borderId="0">
      <alignment vertical="center"/>
      <protection/>
    </xf>
    <xf numFmtId="0" fontId="26" fillId="0" borderId="0" applyNumberFormat="0" applyFill="0" applyBorder="0" applyAlignment="0" applyProtection="0"/>
    <xf numFmtId="0" fontId="12" fillId="0" borderId="3" applyNumberFormat="0" applyFill="0" applyAlignment="0" applyProtection="0"/>
    <xf numFmtId="0" fontId="30" fillId="0" borderId="4" applyNumberFormat="0" applyFill="0" applyAlignment="0" applyProtection="0"/>
    <xf numFmtId="0" fontId="0" fillId="0" borderId="0">
      <alignment vertical="center"/>
      <protection/>
    </xf>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0" fillId="10" borderId="6" applyNumberFormat="0" applyAlignment="0" applyProtection="0"/>
    <xf numFmtId="0" fontId="24" fillId="10" borderId="1" applyNumberFormat="0" applyAlignment="0" applyProtection="0"/>
    <xf numFmtId="0" fontId="0" fillId="0" borderId="0">
      <alignment/>
      <protection/>
    </xf>
    <xf numFmtId="0" fontId="19" fillId="11" borderId="7" applyNumberFormat="0" applyAlignment="0" applyProtection="0"/>
    <xf numFmtId="0" fontId="15" fillId="3" borderId="0" applyNumberFormat="0" applyBorder="0" applyAlignment="0" applyProtection="0"/>
    <xf numFmtId="0" fontId="14" fillId="12" borderId="0" applyNumberFormat="0" applyBorder="0" applyAlignment="0" applyProtection="0"/>
    <xf numFmtId="0" fontId="32" fillId="0" borderId="8" applyNumberFormat="0" applyFill="0" applyAlignment="0" applyProtection="0"/>
    <xf numFmtId="0" fontId="31" fillId="0" borderId="9" applyNumberFormat="0" applyFill="0" applyAlignment="0" applyProtection="0"/>
    <xf numFmtId="0" fontId="28" fillId="2" borderId="0" applyNumberFormat="0" applyBorder="0" applyAlignment="0" applyProtection="0"/>
    <xf numFmtId="0" fontId="0" fillId="0" borderId="0">
      <alignment vertical="center"/>
      <protection/>
    </xf>
    <xf numFmtId="0" fontId="21" fillId="13"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0" borderId="0">
      <alignment vertical="center"/>
      <protection/>
    </xf>
    <xf numFmtId="0" fontId="14" fillId="20" borderId="0" applyNumberFormat="0" applyBorder="0" applyAlignment="0" applyProtection="0"/>
    <xf numFmtId="0" fontId="15"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0" borderId="0">
      <alignment vertical="center"/>
      <protection/>
    </xf>
    <xf numFmtId="0" fontId="0" fillId="0" borderId="0">
      <alignment vertical="center"/>
      <protection/>
    </xf>
    <xf numFmtId="0" fontId="15" fillId="22" borderId="0" applyNumberFormat="0" applyBorder="0" applyAlignment="0" applyProtection="0"/>
    <xf numFmtId="0" fontId="0" fillId="0" borderId="0">
      <alignment vertical="center"/>
      <protection/>
    </xf>
    <xf numFmtId="0" fontId="0" fillId="0" borderId="0">
      <alignment vertical="center"/>
      <protection/>
    </xf>
    <xf numFmtId="0" fontId="14" fillId="23" borderId="0" applyNumberFormat="0" applyBorder="0" applyAlignment="0" applyProtection="0"/>
    <xf numFmtId="0" fontId="16" fillId="0" borderId="0">
      <alignment vertical="center"/>
      <protection/>
    </xf>
    <xf numFmtId="0" fontId="0" fillId="0" borderId="0">
      <alignment vertical="center"/>
      <protection/>
    </xf>
    <xf numFmtId="0" fontId="16" fillId="0" borderId="0">
      <alignment vertical="center"/>
      <protection/>
    </xf>
    <xf numFmtId="0" fontId="15" fillId="0" borderId="0">
      <alignment vertical="center"/>
      <protection/>
    </xf>
    <xf numFmtId="0" fontId="15"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29" fillId="0" borderId="0">
      <alignment vertical="center"/>
      <protection/>
    </xf>
    <xf numFmtId="0" fontId="0" fillId="0" borderId="0">
      <alignment/>
      <protection/>
    </xf>
    <xf numFmtId="0" fontId="33" fillId="0" borderId="0">
      <alignment vertical="center"/>
      <protection/>
    </xf>
    <xf numFmtId="0" fontId="29"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71">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11" xfId="52" applyFont="1" applyFill="1" applyBorder="1" applyAlignment="1">
      <alignment horizontal="center" vertical="center" wrapText="1"/>
      <protection/>
    </xf>
    <xf numFmtId="0" fontId="4" fillId="0" borderId="12" xfId="52" applyFont="1" applyFill="1" applyBorder="1" applyAlignment="1">
      <alignment horizontal="center" vertical="center" wrapText="1"/>
      <protection/>
    </xf>
    <xf numFmtId="0" fontId="4" fillId="0" borderId="13" xfId="52" applyFont="1" applyFill="1" applyBorder="1" applyAlignment="1">
      <alignment horizontal="center" vertical="center" wrapText="1"/>
      <protection/>
    </xf>
    <xf numFmtId="0" fontId="4" fillId="0" borderId="14" xfId="52" applyFont="1" applyFill="1" applyBorder="1" applyAlignment="1">
      <alignment horizontal="center" vertical="center" wrapText="1"/>
      <protection/>
    </xf>
    <xf numFmtId="0" fontId="4" fillId="0" borderId="15" xfId="52" applyFont="1" applyFill="1" applyBorder="1" applyAlignment="1">
      <alignment horizontal="center" vertical="center" wrapText="1"/>
      <protection/>
    </xf>
    <xf numFmtId="0" fontId="5" fillId="0" borderId="16" xfId="52" applyFont="1" applyFill="1" applyBorder="1" applyAlignment="1">
      <alignment horizontal="center" vertical="center" wrapText="1"/>
      <protection/>
    </xf>
    <xf numFmtId="0" fontId="5" fillId="0" borderId="10" xfId="52" applyFont="1" applyFill="1" applyBorder="1" applyAlignment="1">
      <alignment horizontal="center" vertical="center" wrapText="1"/>
      <protection/>
    </xf>
    <xf numFmtId="0" fontId="5" fillId="0" borderId="17" xfId="52" applyFont="1" applyFill="1" applyBorder="1" applyAlignment="1">
      <alignment horizontal="center" vertical="center" wrapText="1"/>
      <protection/>
    </xf>
    <xf numFmtId="0" fontId="5" fillId="0" borderId="12" xfId="52" applyFont="1" applyFill="1" applyBorder="1" applyAlignment="1">
      <alignment horizontal="center" vertical="center" wrapText="1"/>
      <protection/>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176" fontId="2" fillId="0" borderId="12" xfId="0" applyNumberFormat="1" applyFont="1" applyFill="1" applyBorder="1" applyAlignment="1">
      <alignment horizontal="center" vertical="center" wrapText="1"/>
    </xf>
    <xf numFmtId="177" fontId="0" fillId="0" borderId="0" xfId="98"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5" xfId="52"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 vertical="center"/>
    </xf>
    <xf numFmtId="57" fontId="2" fillId="0" borderId="12" xfId="0" applyNumberFormat="1" applyFont="1" applyFill="1" applyBorder="1" applyAlignment="1">
      <alignment horizontal="center" vertical="center" wrapText="1"/>
    </xf>
    <xf numFmtId="0" fontId="3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20" xfId="52" applyFont="1" applyFill="1" applyBorder="1" applyAlignment="1">
      <alignment horizontal="center" vertical="center" wrapText="1"/>
      <protection/>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34"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77" fontId="0" fillId="0" borderId="10" xfId="98" applyNumberFormat="1" applyFont="1" applyFill="1" applyBorder="1" applyAlignment="1">
      <alignment horizontal="left" vertical="center" wrapText="1"/>
      <protection/>
    </xf>
    <xf numFmtId="177" fontId="0" fillId="0" borderId="10" xfId="98" applyNumberFormat="1" applyFont="1" applyFill="1" applyBorder="1" applyAlignment="1">
      <alignment vertical="center" wrapText="1"/>
      <protection/>
    </xf>
    <xf numFmtId="0" fontId="5" fillId="0" borderId="18" xfId="52" applyFont="1" applyFill="1" applyBorder="1" applyAlignment="1">
      <alignment horizontal="center" vertical="center" wrapText="1"/>
      <protection/>
    </xf>
    <xf numFmtId="0" fontId="5" fillId="0" borderId="21" xfId="52" applyFont="1" applyFill="1" applyBorder="1" applyAlignment="1">
      <alignment horizontal="center" vertical="center" wrapText="1"/>
      <protection/>
    </xf>
    <xf numFmtId="0" fontId="5" fillId="0" borderId="22" xfId="52" applyFont="1" applyFill="1" applyBorder="1" applyAlignment="1">
      <alignment horizontal="center" vertical="center" wrapText="1"/>
      <protection/>
    </xf>
    <xf numFmtId="0" fontId="0" fillId="0" borderId="12" xfId="52" applyFont="1" applyFill="1" applyBorder="1" applyAlignment="1">
      <alignment horizontal="center" vertical="center" wrapText="1"/>
      <protection/>
    </xf>
    <xf numFmtId="49" fontId="1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98" applyFont="1" applyFill="1" applyBorder="1" applyAlignment="1">
      <alignment horizontal="center" vertical="center" wrapText="1"/>
      <protection/>
    </xf>
    <xf numFmtId="0" fontId="10" fillId="0" borderId="0" xfId="0" applyFont="1" applyFill="1" applyAlignment="1">
      <alignment horizontal="center" vertical="center" wrapText="1"/>
    </xf>
    <xf numFmtId="0" fontId="5" fillId="0" borderId="11" xfId="52" applyFont="1" applyFill="1" applyBorder="1" applyAlignment="1">
      <alignment horizontal="center" vertical="center" wrapText="1"/>
      <protection/>
    </xf>
    <xf numFmtId="0" fontId="5" fillId="0" borderId="20" xfId="52" applyFont="1" applyFill="1" applyBorder="1" applyAlignment="1">
      <alignment horizontal="center" vertical="center" wrapText="1"/>
      <protection/>
    </xf>
    <xf numFmtId="0" fontId="8" fillId="0" borderId="12" xfId="0" applyFont="1" applyFill="1" applyBorder="1" applyAlignment="1">
      <alignment horizontal="center" vertical="center"/>
    </xf>
    <xf numFmtId="0" fontId="5" fillId="0" borderId="12" xfId="0" applyFont="1" applyFill="1" applyBorder="1" applyAlignment="1">
      <alignment horizontal="center" vertical="center" wrapText="1"/>
    </xf>
  </cellXfs>
  <cellStyles count="92">
    <cellStyle name="Normal" xfId="0"/>
    <cellStyle name="Currency [0]" xfId="15"/>
    <cellStyle name="20% - 强调文字颜色 3" xfId="16"/>
    <cellStyle name="输入" xfId="17"/>
    <cellStyle name="Currency" xfId="18"/>
    <cellStyle name="Comma [0]" xfId="19"/>
    <cellStyle name="40% - 强调文字颜色 3" xfId="20"/>
    <cellStyle name="常规 31 2"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常规 5 2" xfId="34"/>
    <cellStyle name="常规 12" xfId="35"/>
    <cellStyle name="解释性文本" xfId="36"/>
    <cellStyle name="标题 1" xfId="37"/>
    <cellStyle name="标题 2" xfId="38"/>
    <cellStyle name="0,0_x000d__x000a_NA_x000d__x000a_" xfId="39"/>
    <cellStyle name="60% - 强调文字颜色 1" xfId="40"/>
    <cellStyle name="标题 3" xfId="41"/>
    <cellStyle name="60% - 强调文字颜色 4" xfId="42"/>
    <cellStyle name="输出" xfId="43"/>
    <cellStyle name="计算" xfId="44"/>
    <cellStyle name="常规 31" xfId="45"/>
    <cellStyle name="检查单元格" xfId="46"/>
    <cellStyle name="20% - 强调文字颜色 6" xfId="47"/>
    <cellStyle name="强调文字颜色 2" xfId="48"/>
    <cellStyle name="链接单元格" xfId="49"/>
    <cellStyle name="汇总" xfId="50"/>
    <cellStyle name="好" xfId="51"/>
    <cellStyle name="常规 16"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常规 17 2" xfId="64"/>
    <cellStyle name="强调文字颜色 5" xfId="65"/>
    <cellStyle name="40% - 强调文字颜色 5" xfId="66"/>
    <cellStyle name="60% - 强调文字颜色 5" xfId="67"/>
    <cellStyle name="强调文字颜色 6" xfId="68"/>
    <cellStyle name="常规 10" xfId="69"/>
    <cellStyle name="常规 16 2" xfId="70"/>
    <cellStyle name="40% - 强调文字颜色 6" xfId="71"/>
    <cellStyle name="0,0&#13;&#10;NA&#13;&#10;" xfId="72"/>
    <cellStyle name="常规 16 2 2" xfId="73"/>
    <cellStyle name="60% - 强调文字颜色 6" xfId="74"/>
    <cellStyle name="常规 12 2" xfId="75"/>
    <cellStyle name="常规 16 9" xfId="76"/>
    <cellStyle name="常规 17" xfId="77"/>
    <cellStyle name="常规 2" xfId="78"/>
    <cellStyle name="常规 2 15" xfId="79"/>
    <cellStyle name="常规 29" xfId="80"/>
    <cellStyle name="常规 29 2" xfId="81"/>
    <cellStyle name="常规 3" xfId="82"/>
    <cellStyle name="常规 3 2" xfId="83"/>
    <cellStyle name="常规 30" xfId="84"/>
    <cellStyle name="常规 30 2" xfId="85"/>
    <cellStyle name="常规 32" xfId="86"/>
    <cellStyle name="常规 32 2" xfId="87"/>
    <cellStyle name="常规 35" xfId="88"/>
    <cellStyle name="常规 35 2" xfId="89"/>
    <cellStyle name="常规 36" xfId="90"/>
    <cellStyle name="常规 36 2" xfId="91"/>
    <cellStyle name="常规 4" xfId="92"/>
    <cellStyle name="常规 4 2" xfId="93"/>
    <cellStyle name="常规 45 2" xfId="94"/>
    <cellStyle name="常规 71" xfId="95"/>
    <cellStyle name="常规 71 2" xfId="96"/>
    <cellStyle name="常规_2014年棚户区改造项目台帐自己汇总" xfId="97"/>
    <cellStyle name="常规_Sheet1" xfId="98"/>
    <cellStyle name="样式 1" xfId="99"/>
    <cellStyle name="样式 1 9" xfId="100"/>
    <cellStyle name="常规_Sheet1_1" xfId="101"/>
    <cellStyle name="常规_4-1 地方政府性债务审计情况统计表（表1-表6）-会后修改216 2" xfId="102"/>
    <cellStyle name="常规 9" xfId="103"/>
    <cellStyle name="常规 5 3" xfId="104"/>
    <cellStyle name="常规 5 4"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10</xdr:row>
      <xdr:rowOff>0</xdr:rowOff>
    </xdr:from>
    <xdr:to>
      <xdr:col>3</xdr:col>
      <xdr:colOff>0</xdr:colOff>
      <xdr:row>10</xdr:row>
      <xdr:rowOff>0</xdr:rowOff>
    </xdr:to>
    <xdr:pic>
      <xdr:nvPicPr>
        <xdr:cNvPr id="1" name="Picture 655"/>
        <xdr:cNvPicPr preferRelativeResize="1">
          <a:picLocks noChangeAspect="1"/>
        </xdr:cNvPicPr>
      </xdr:nvPicPr>
      <xdr:blipFill>
        <a:blip r:embed="rId1"/>
        <a:stretch>
          <a:fillRect/>
        </a:stretch>
      </xdr:blipFill>
      <xdr:spPr>
        <a:xfrm>
          <a:off x="1695450" y="2171700"/>
          <a:ext cx="1619250" cy="0"/>
        </a:xfrm>
        <a:prstGeom prst="rect">
          <a:avLst/>
        </a:prstGeom>
        <a:noFill/>
        <a:ln w="9525" cmpd="sng">
          <a:noFill/>
        </a:ln>
      </xdr:spPr>
    </xdr:pic>
    <xdr:clientData/>
  </xdr:twoCellAnchor>
  <xdr:twoCellAnchor>
    <xdr:from>
      <xdr:col>3</xdr:col>
      <xdr:colOff>638175</xdr:colOff>
      <xdr:row>10</xdr:row>
      <xdr:rowOff>0</xdr:rowOff>
    </xdr:from>
    <xdr:to>
      <xdr:col>3</xdr:col>
      <xdr:colOff>638175</xdr:colOff>
      <xdr:row>10</xdr:row>
      <xdr:rowOff>0</xdr:rowOff>
    </xdr:to>
    <xdr:pic>
      <xdr:nvPicPr>
        <xdr:cNvPr id="2" name="Picture 656"/>
        <xdr:cNvPicPr preferRelativeResize="1">
          <a:picLocks noChangeAspect="1"/>
        </xdr:cNvPicPr>
      </xdr:nvPicPr>
      <xdr:blipFill>
        <a:blip r:embed="rId2"/>
        <a:stretch>
          <a:fillRect/>
        </a:stretch>
      </xdr:blipFill>
      <xdr:spPr>
        <a:xfrm>
          <a:off x="3952875" y="2171700"/>
          <a:ext cx="0" cy="0"/>
        </a:xfrm>
        <a:prstGeom prst="rect">
          <a:avLst/>
        </a:prstGeom>
        <a:noFill/>
        <a:ln w="9525" cmpd="sng">
          <a:noFill/>
        </a:ln>
      </xdr:spPr>
    </xdr:pic>
    <xdr:clientData/>
  </xdr:twoCellAnchor>
  <xdr:twoCellAnchor>
    <xdr:from>
      <xdr:col>2</xdr:col>
      <xdr:colOff>523875</xdr:colOff>
      <xdr:row>10</xdr:row>
      <xdr:rowOff>0</xdr:rowOff>
    </xdr:from>
    <xdr:to>
      <xdr:col>3</xdr:col>
      <xdr:colOff>0</xdr:colOff>
      <xdr:row>10</xdr:row>
      <xdr:rowOff>0</xdr:rowOff>
    </xdr:to>
    <xdr:pic>
      <xdr:nvPicPr>
        <xdr:cNvPr id="3" name="Picture 657"/>
        <xdr:cNvPicPr preferRelativeResize="1">
          <a:picLocks noChangeAspect="1"/>
        </xdr:cNvPicPr>
      </xdr:nvPicPr>
      <xdr:blipFill>
        <a:blip r:embed="rId3"/>
        <a:stretch>
          <a:fillRect/>
        </a:stretch>
      </xdr:blipFill>
      <xdr:spPr>
        <a:xfrm>
          <a:off x="1695450" y="2171700"/>
          <a:ext cx="1619250" cy="0"/>
        </a:xfrm>
        <a:prstGeom prst="rect">
          <a:avLst/>
        </a:prstGeom>
        <a:noFill/>
        <a:ln w="9525" cmpd="sng">
          <a:noFill/>
        </a:ln>
      </xdr:spPr>
    </xdr:pic>
    <xdr:clientData/>
  </xdr:twoCellAnchor>
  <xdr:twoCellAnchor>
    <xdr:from>
      <xdr:col>3</xdr:col>
      <xdr:colOff>638175</xdr:colOff>
      <xdr:row>10</xdr:row>
      <xdr:rowOff>0</xdr:rowOff>
    </xdr:from>
    <xdr:to>
      <xdr:col>3</xdr:col>
      <xdr:colOff>638175</xdr:colOff>
      <xdr:row>10</xdr:row>
      <xdr:rowOff>0</xdr:rowOff>
    </xdr:to>
    <xdr:pic>
      <xdr:nvPicPr>
        <xdr:cNvPr id="4" name="Picture 658"/>
        <xdr:cNvPicPr preferRelativeResize="1">
          <a:picLocks noChangeAspect="1"/>
        </xdr:cNvPicPr>
      </xdr:nvPicPr>
      <xdr:blipFill>
        <a:blip r:embed="rId4"/>
        <a:stretch>
          <a:fillRect/>
        </a:stretch>
      </xdr:blipFill>
      <xdr:spPr>
        <a:xfrm>
          <a:off x="3952875" y="2171700"/>
          <a:ext cx="0" cy="0"/>
        </a:xfrm>
        <a:prstGeom prst="rect">
          <a:avLst/>
        </a:prstGeom>
        <a:noFill/>
        <a:ln w="9525" cmpd="sng">
          <a:noFill/>
        </a:ln>
      </xdr:spPr>
    </xdr:pic>
    <xdr:clientData/>
  </xdr:twoCellAnchor>
  <xdr:twoCellAnchor>
    <xdr:from>
      <xdr:col>2</xdr:col>
      <xdr:colOff>523875</xdr:colOff>
      <xdr:row>10</xdr:row>
      <xdr:rowOff>0</xdr:rowOff>
    </xdr:from>
    <xdr:to>
      <xdr:col>3</xdr:col>
      <xdr:colOff>0</xdr:colOff>
      <xdr:row>10</xdr:row>
      <xdr:rowOff>0</xdr:rowOff>
    </xdr:to>
    <xdr:pic>
      <xdr:nvPicPr>
        <xdr:cNvPr id="5" name="Picture 659"/>
        <xdr:cNvPicPr preferRelativeResize="1">
          <a:picLocks noChangeAspect="1"/>
        </xdr:cNvPicPr>
      </xdr:nvPicPr>
      <xdr:blipFill>
        <a:blip r:embed="rId1"/>
        <a:stretch>
          <a:fillRect/>
        </a:stretch>
      </xdr:blipFill>
      <xdr:spPr>
        <a:xfrm>
          <a:off x="1695450" y="2171700"/>
          <a:ext cx="1619250" cy="0"/>
        </a:xfrm>
        <a:prstGeom prst="rect">
          <a:avLst/>
        </a:prstGeom>
        <a:noFill/>
        <a:ln w="9525" cmpd="sng">
          <a:noFill/>
        </a:ln>
      </xdr:spPr>
    </xdr:pic>
    <xdr:clientData/>
  </xdr:twoCellAnchor>
  <xdr:twoCellAnchor>
    <xdr:from>
      <xdr:col>3</xdr:col>
      <xdr:colOff>638175</xdr:colOff>
      <xdr:row>10</xdr:row>
      <xdr:rowOff>0</xdr:rowOff>
    </xdr:from>
    <xdr:to>
      <xdr:col>3</xdr:col>
      <xdr:colOff>638175</xdr:colOff>
      <xdr:row>10</xdr:row>
      <xdr:rowOff>0</xdr:rowOff>
    </xdr:to>
    <xdr:pic>
      <xdr:nvPicPr>
        <xdr:cNvPr id="6" name="Picture 660"/>
        <xdr:cNvPicPr preferRelativeResize="1">
          <a:picLocks noChangeAspect="1"/>
        </xdr:cNvPicPr>
      </xdr:nvPicPr>
      <xdr:blipFill>
        <a:blip r:embed="rId2"/>
        <a:stretch>
          <a:fillRect/>
        </a:stretch>
      </xdr:blipFill>
      <xdr:spPr>
        <a:xfrm>
          <a:off x="3952875" y="2171700"/>
          <a:ext cx="0" cy="0"/>
        </a:xfrm>
        <a:prstGeom prst="rect">
          <a:avLst/>
        </a:prstGeom>
        <a:noFill/>
        <a:ln w="9525" cmpd="sng">
          <a:noFill/>
        </a:ln>
      </xdr:spPr>
    </xdr:pic>
    <xdr:clientData/>
  </xdr:twoCellAnchor>
  <xdr:twoCellAnchor>
    <xdr:from>
      <xdr:col>2</xdr:col>
      <xdr:colOff>523875</xdr:colOff>
      <xdr:row>10</xdr:row>
      <xdr:rowOff>0</xdr:rowOff>
    </xdr:from>
    <xdr:to>
      <xdr:col>3</xdr:col>
      <xdr:colOff>0</xdr:colOff>
      <xdr:row>10</xdr:row>
      <xdr:rowOff>0</xdr:rowOff>
    </xdr:to>
    <xdr:pic>
      <xdr:nvPicPr>
        <xdr:cNvPr id="7" name="Picture 661"/>
        <xdr:cNvPicPr preferRelativeResize="1">
          <a:picLocks noChangeAspect="1"/>
        </xdr:cNvPicPr>
      </xdr:nvPicPr>
      <xdr:blipFill>
        <a:blip r:embed="rId3"/>
        <a:stretch>
          <a:fillRect/>
        </a:stretch>
      </xdr:blipFill>
      <xdr:spPr>
        <a:xfrm>
          <a:off x="1695450" y="2171700"/>
          <a:ext cx="1619250" cy="0"/>
        </a:xfrm>
        <a:prstGeom prst="rect">
          <a:avLst/>
        </a:prstGeom>
        <a:noFill/>
        <a:ln w="9525" cmpd="sng">
          <a:noFill/>
        </a:ln>
      </xdr:spPr>
    </xdr:pic>
    <xdr:clientData/>
  </xdr:twoCellAnchor>
  <xdr:twoCellAnchor>
    <xdr:from>
      <xdr:col>3</xdr:col>
      <xdr:colOff>638175</xdr:colOff>
      <xdr:row>10</xdr:row>
      <xdr:rowOff>0</xdr:rowOff>
    </xdr:from>
    <xdr:to>
      <xdr:col>3</xdr:col>
      <xdr:colOff>638175</xdr:colOff>
      <xdr:row>10</xdr:row>
      <xdr:rowOff>0</xdr:rowOff>
    </xdr:to>
    <xdr:pic>
      <xdr:nvPicPr>
        <xdr:cNvPr id="8" name="Picture 662"/>
        <xdr:cNvPicPr preferRelativeResize="1">
          <a:picLocks noChangeAspect="1"/>
        </xdr:cNvPicPr>
      </xdr:nvPicPr>
      <xdr:blipFill>
        <a:blip r:embed="rId4"/>
        <a:stretch>
          <a:fillRect/>
        </a:stretch>
      </xdr:blipFill>
      <xdr:spPr>
        <a:xfrm>
          <a:off x="3952875" y="2171700"/>
          <a:ext cx="0" cy="0"/>
        </a:xfrm>
        <a:prstGeom prst="rect">
          <a:avLst/>
        </a:prstGeom>
        <a:noFill/>
        <a:ln w="9525" cmpd="sng">
          <a:noFill/>
        </a:ln>
      </xdr:spPr>
    </xdr:pic>
    <xdr:clientData/>
  </xdr:twoCellAnchor>
  <xdr:twoCellAnchor>
    <xdr:from>
      <xdr:col>3</xdr:col>
      <xdr:colOff>685800</xdr:colOff>
      <xdr:row>42</xdr:row>
      <xdr:rowOff>0</xdr:rowOff>
    </xdr:from>
    <xdr:to>
      <xdr:col>5</xdr:col>
      <xdr:colOff>0</xdr:colOff>
      <xdr:row>42</xdr:row>
      <xdr:rowOff>9525</xdr:rowOff>
    </xdr:to>
    <xdr:pic>
      <xdr:nvPicPr>
        <xdr:cNvPr id="9" name="Picture 663"/>
        <xdr:cNvPicPr preferRelativeResize="1">
          <a:picLocks noChangeAspect="1"/>
        </xdr:cNvPicPr>
      </xdr:nvPicPr>
      <xdr:blipFill>
        <a:blip r:embed="rId4"/>
        <a:stretch>
          <a:fillRect/>
        </a:stretch>
      </xdr:blipFill>
      <xdr:spPr>
        <a:xfrm>
          <a:off x="4000500" y="18068925"/>
          <a:ext cx="3419475" cy="9525"/>
        </a:xfrm>
        <a:prstGeom prst="rect">
          <a:avLst/>
        </a:prstGeom>
        <a:noFill/>
        <a:ln w="9525" cmpd="sng">
          <a:noFill/>
        </a:ln>
      </xdr:spPr>
    </xdr:pic>
    <xdr:clientData/>
  </xdr:twoCellAnchor>
  <xdr:twoCellAnchor>
    <xdr:from>
      <xdr:col>2</xdr:col>
      <xdr:colOff>523875</xdr:colOff>
      <xdr:row>34</xdr:row>
      <xdr:rowOff>0</xdr:rowOff>
    </xdr:from>
    <xdr:to>
      <xdr:col>3</xdr:col>
      <xdr:colOff>0</xdr:colOff>
      <xdr:row>34</xdr:row>
      <xdr:rowOff>19050</xdr:rowOff>
    </xdr:to>
    <xdr:pic>
      <xdr:nvPicPr>
        <xdr:cNvPr id="10" name="Picture 664"/>
        <xdr:cNvPicPr preferRelativeResize="1">
          <a:picLocks noChangeAspect="1"/>
        </xdr:cNvPicPr>
      </xdr:nvPicPr>
      <xdr:blipFill>
        <a:blip r:embed="rId3"/>
        <a:stretch>
          <a:fillRect/>
        </a:stretch>
      </xdr:blipFill>
      <xdr:spPr>
        <a:xfrm>
          <a:off x="1695450" y="15706725"/>
          <a:ext cx="16192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65</xdr:row>
      <xdr:rowOff>0</xdr:rowOff>
    </xdr:from>
    <xdr:to>
      <xdr:col>2</xdr:col>
      <xdr:colOff>0</xdr:colOff>
      <xdr:row>65</xdr:row>
      <xdr:rowOff>9525</xdr:rowOff>
    </xdr:to>
    <xdr:pic>
      <xdr:nvPicPr>
        <xdr:cNvPr id="1" name="Picture 40"/>
        <xdr:cNvPicPr preferRelativeResize="1">
          <a:picLocks noChangeAspect="1"/>
        </xdr:cNvPicPr>
      </xdr:nvPicPr>
      <xdr:blipFill>
        <a:blip r:embed="rId1"/>
        <a:stretch>
          <a:fillRect/>
        </a:stretch>
      </xdr:blipFill>
      <xdr:spPr>
        <a:xfrm>
          <a:off x="1200150" y="35128200"/>
          <a:ext cx="18097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104"/>
  <sheetViews>
    <sheetView tabSelected="1" zoomScale="85" zoomScaleNormal="85" zoomScaleSheetLayoutView="100" workbookViewId="0" topLeftCell="A10">
      <selection activeCell="A36" sqref="A36:IV36"/>
    </sheetView>
  </sheetViews>
  <sheetFormatPr defaultColWidth="8.75390625" defaultRowHeight="14.25"/>
  <cols>
    <col min="1" max="1" width="4.625" style="6" customWidth="1"/>
    <col min="2" max="2" width="10.75390625" style="6" customWidth="1"/>
    <col min="3" max="4" width="28.125" style="6" customWidth="1"/>
    <col min="5" max="5" width="25.75390625" style="5" customWidth="1"/>
    <col min="6" max="6" width="8.125" style="6" customWidth="1"/>
    <col min="7" max="7" width="14.50390625" style="6" customWidth="1"/>
    <col min="8" max="8" width="12.75390625" style="10" customWidth="1"/>
    <col min="9" max="9" width="10.375" style="6" customWidth="1"/>
    <col min="10" max="10" width="11.25390625" style="6" customWidth="1"/>
    <col min="11" max="11" width="11.00390625" style="6" customWidth="1"/>
    <col min="12" max="12" width="8.125" style="6" customWidth="1"/>
    <col min="13" max="13" width="15.375" style="6" customWidth="1"/>
    <col min="14" max="14" width="13.75390625" style="6" customWidth="1"/>
    <col min="15" max="15" width="11.00390625" style="6" customWidth="1"/>
    <col min="16" max="17" width="15.375" style="6" customWidth="1"/>
    <col min="18" max="18" width="8.25390625" style="6" customWidth="1"/>
    <col min="19" max="32" width="9.00390625" style="6" bestFit="1" customWidth="1"/>
    <col min="33" max="16384" width="8.75390625" style="6" customWidth="1"/>
  </cols>
  <sheetData>
    <row r="1" spans="1:18" ht="15" customHeight="1">
      <c r="A1" s="6" t="s">
        <v>0</v>
      </c>
      <c r="B1" s="10"/>
      <c r="C1" s="10"/>
      <c r="D1" s="10"/>
      <c r="F1" s="10"/>
      <c r="G1" s="10"/>
      <c r="I1" s="10"/>
      <c r="J1" s="10"/>
      <c r="K1" s="10"/>
      <c r="L1" s="10"/>
      <c r="M1" s="10"/>
      <c r="N1" s="10"/>
      <c r="O1" s="10"/>
      <c r="P1" s="10"/>
      <c r="Q1" s="10"/>
      <c r="R1" s="10"/>
    </row>
    <row r="2" spans="1:18" ht="33" customHeight="1">
      <c r="A2" s="49" t="s">
        <v>1</v>
      </c>
      <c r="B2" s="7"/>
      <c r="C2" s="7"/>
      <c r="D2" s="7"/>
      <c r="E2" s="7"/>
      <c r="F2" s="7"/>
      <c r="G2" s="7"/>
      <c r="H2" s="7"/>
      <c r="I2" s="7"/>
      <c r="J2" s="7"/>
      <c r="K2" s="7"/>
      <c r="L2" s="7"/>
      <c r="M2" s="7"/>
      <c r="N2" s="7"/>
      <c r="O2" s="7"/>
      <c r="P2" s="7"/>
      <c r="Q2" s="7"/>
      <c r="R2" s="7"/>
    </row>
    <row r="3" spans="1:18" ht="25.5" customHeight="1">
      <c r="A3" s="50" t="s">
        <v>2</v>
      </c>
      <c r="B3" s="50"/>
      <c r="C3" s="50"/>
      <c r="E3" s="9"/>
      <c r="F3" s="51"/>
      <c r="G3" s="51"/>
      <c r="H3" s="51"/>
      <c r="I3" s="28"/>
      <c r="J3" s="10"/>
      <c r="K3" s="28"/>
      <c r="L3" s="51"/>
      <c r="M3" s="51"/>
      <c r="N3" s="28"/>
      <c r="O3" s="28"/>
      <c r="P3" s="28"/>
      <c r="Q3" s="28"/>
      <c r="R3" s="10"/>
    </row>
    <row r="4" spans="1:18" s="47" customFormat="1" ht="15">
      <c r="A4" s="19" t="s">
        <v>3</v>
      </c>
      <c r="B4" s="19"/>
      <c r="C4" s="19" t="s">
        <v>4</v>
      </c>
      <c r="D4" s="52" t="s">
        <v>5</v>
      </c>
      <c r="E4" s="52" t="s">
        <v>6</v>
      </c>
      <c r="F4" s="53" t="s">
        <v>7</v>
      </c>
      <c r="G4" s="54"/>
      <c r="H4" s="19" t="s">
        <v>8</v>
      </c>
      <c r="I4" s="19" t="s">
        <v>9</v>
      </c>
      <c r="J4" s="19"/>
      <c r="K4" s="19" t="s">
        <v>10</v>
      </c>
      <c r="L4" s="53" t="s">
        <v>11</v>
      </c>
      <c r="M4" s="54"/>
      <c r="N4" s="19" t="s">
        <v>12</v>
      </c>
      <c r="O4" s="19" t="s">
        <v>13</v>
      </c>
      <c r="P4" s="19"/>
      <c r="Q4" s="19"/>
      <c r="R4" s="70" t="s">
        <v>14</v>
      </c>
    </row>
    <row r="5" spans="1:18" s="47" customFormat="1" ht="15">
      <c r="A5" s="19"/>
      <c r="B5" s="19"/>
      <c r="C5" s="19"/>
      <c r="D5" s="52"/>
      <c r="E5" s="52"/>
      <c r="F5" s="16"/>
      <c r="G5" s="18"/>
      <c r="H5" s="19"/>
      <c r="I5" s="19" t="s">
        <v>15</v>
      </c>
      <c r="J5" s="67" t="s">
        <v>16</v>
      </c>
      <c r="K5" s="19"/>
      <c r="L5" s="16"/>
      <c r="M5" s="18"/>
      <c r="N5" s="19"/>
      <c r="O5" s="19"/>
      <c r="P5" s="19"/>
      <c r="Q5" s="19"/>
      <c r="R5" s="70"/>
    </row>
    <row r="6" spans="1:18" s="47" customFormat="1" ht="15">
      <c r="A6" s="19"/>
      <c r="B6" s="19" t="s">
        <v>17</v>
      </c>
      <c r="C6" s="19"/>
      <c r="D6" s="52"/>
      <c r="E6" s="52"/>
      <c r="F6" s="19" t="s">
        <v>18</v>
      </c>
      <c r="G6" s="19" t="s">
        <v>19</v>
      </c>
      <c r="H6" s="19"/>
      <c r="I6" s="19"/>
      <c r="J6" s="68"/>
      <c r="K6" s="19"/>
      <c r="L6" s="19" t="s">
        <v>18</v>
      </c>
      <c r="M6" s="19" t="s">
        <v>19</v>
      </c>
      <c r="N6" s="19"/>
      <c r="O6" s="19" t="s">
        <v>20</v>
      </c>
      <c r="P6" s="19" t="s">
        <v>21</v>
      </c>
      <c r="Q6" s="19" t="s">
        <v>22</v>
      </c>
      <c r="R6" s="70"/>
    </row>
    <row r="7" spans="1:18" s="47" customFormat="1" ht="15">
      <c r="A7" s="19"/>
      <c r="B7" s="19"/>
      <c r="C7" s="19"/>
      <c r="D7" s="52"/>
      <c r="E7" s="52"/>
      <c r="F7" s="19"/>
      <c r="G7" s="19"/>
      <c r="H7" s="19"/>
      <c r="I7" s="19"/>
      <c r="J7" s="31"/>
      <c r="K7" s="19"/>
      <c r="L7" s="19"/>
      <c r="M7" s="19"/>
      <c r="N7" s="19"/>
      <c r="O7" s="19"/>
      <c r="P7" s="19"/>
      <c r="Q7" s="19"/>
      <c r="R7" s="70"/>
    </row>
    <row r="8" spans="1:18" ht="26.25" customHeight="1" hidden="1">
      <c r="A8" s="55"/>
      <c r="B8" s="55"/>
      <c r="C8" s="55"/>
      <c r="D8" s="55"/>
      <c r="E8" s="56"/>
      <c r="F8" s="57"/>
      <c r="G8" s="57"/>
      <c r="H8" s="55"/>
      <c r="I8" s="55"/>
      <c r="J8" s="55"/>
      <c r="K8" s="55"/>
      <c r="L8" s="57"/>
      <c r="M8" s="57"/>
      <c r="N8" s="55"/>
      <c r="O8" s="55"/>
      <c r="P8" s="55"/>
      <c r="Q8" s="55"/>
      <c r="R8" s="57"/>
    </row>
    <row r="9" spans="1:18" ht="26.25" customHeight="1" hidden="1">
      <c r="A9" s="57" t="s">
        <v>23</v>
      </c>
      <c r="B9" s="57"/>
      <c r="C9" s="57"/>
      <c r="D9" s="57"/>
      <c r="E9" s="58"/>
      <c r="F9" s="57"/>
      <c r="G9" s="57"/>
      <c r="H9" s="57"/>
      <c r="I9" s="57"/>
      <c r="J9" s="57"/>
      <c r="K9" s="57"/>
      <c r="L9" s="57"/>
      <c r="M9" s="57"/>
      <c r="N9" s="57"/>
      <c r="O9" s="57"/>
      <c r="P9" s="57"/>
      <c r="Q9" s="57"/>
      <c r="R9" s="57"/>
    </row>
    <row r="10" spans="1:18" s="34" customFormat="1" ht="37.5" customHeight="1">
      <c r="A10" s="59" t="s">
        <v>24</v>
      </c>
      <c r="B10" s="59" t="s">
        <v>25</v>
      </c>
      <c r="C10" s="59"/>
      <c r="D10" s="59"/>
      <c r="E10" s="58"/>
      <c r="F10" s="59">
        <f>F11+F17+F20+F23+F32</f>
        <v>34498</v>
      </c>
      <c r="G10" s="59">
        <f aca="true" t="shared" si="0" ref="F10:J10">G11+G17+G20+G23+G32</f>
        <v>3551671.58</v>
      </c>
      <c r="H10" s="59">
        <f t="shared" si="0"/>
        <v>398751.9415</v>
      </c>
      <c r="I10" s="59">
        <f t="shared" si="0"/>
        <v>1258341.94</v>
      </c>
      <c r="J10" s="59">
        <f t="shared" si="0"/>
        <v>119445.79000000001</v>
      </c>
      <c r="K10" s="59"/>
      <c r="L10" s="59">
        <f>L11+L17+L20+L23+L32</f>
        <v>34498</v>
      </c>
      <c r="M10" s="59">
        <f>M11+M17+M20+M23+M32</f>
        <v>3551671.58</v>
      </c>
      <c r="N10" s="59"/>
      <c r="O10" s="59"/>
      <c r="P10" s="59"/>
      <c r="Q10" s="59"/>
      <c r="R10" s="59"/>
    </row>
    <row r="11" spans="1:18" s="48" customFormat="1" ht="30.75" customHeight="1">
      <c r="A11" s="60" t="s">
        <v>26</v>
      </c>
      <c r="B11" s="60"/>
      <c r="C11" s="60"/>
      <c r="D11" s="60"/>
      <c r="E11" s="60"/>
      <c r="F11" s="60">
        <f aca="true" t="shared" si="1" ref="F11:I11">SUM(F12:F16)</f>
        <v>4922</v>
      </c>
      <c r="G11" s="60">
        <f t="shared" si="1"/>
        <v>534905</v>
      </c>
      <c r="H11" s="60">
        <f t="shared" si="1"/>
        <v>68421</v>
      </c>
      <c r="I11" s="60">
        <f t="shared" si="1"/>
        <v>251423.43</v>
      </c>
      <c r="J11" s="60"/>
      <c r="K11" s="60"/>
      <c r="L11" s="60">
        <f>SUM(L12:L16)</f>
        <v>4922</v>
      </c>
      <c r="M11" s="60">
        <f>SUM(M12:M16)</f>
        <v>534905</v>
      </c>
      <c r="N11" s="69"/>
      <c r="O11" s="69"/>
      <c r="P11" s="69"/>
      <c r="Q11" s="69"/>
      <c r="R11" s="69"/>
    </row>
    <row r="12" spans="1:18" s="3" customFormat="1" ht="48" customHeight="1">
      <c r="A12" s="25">
        <v>1</v>
      </c>
      <c r="B12" s="25" t="s">
        <v>27</v>
      </c>
      <c r="C12" s="26" t="s">
        <v>28</v>
      </c>
      <c r="D12" s="26" t="s">
        <v>29</v>
      </c>
      <c r="E12" s="25" t="s">
        <v>30</v>
      </c>
      <c r="F12" s="25">
        <v>1188</v>
      </c>
      <c r="G12" s="25">
        <v>122533</v>
      </c>
      <c r="H12" s="27">
        <v>9800</v>
      </c>
      <c r="I12" s="25">
        <v>43347</v>
      </c>
      <c r="J12" s="25"/>
      <c r="K12" s="35">
        <v>43586</v>
      </c>
      <c r="L12" s="25">
        <v>1188</v>
      </c>
      <c r="M12" s="25">
        <v>122533</v>
      </c>
      <c r="N12" s="35">
        <v>44348</v>
      </c>
      <c r="O12" s="35" t="s">
        <v>31</v>
      </c>
      <c r="P12" s="35" t="s">
        <v>32</v>
      </c>
      <c r="Q12" s="35" t="s">
        <v>32</v>
      </c>
      <c r="R12" s="46"/>
    </row>
    <row r="13" spans="1:18" s="3" customFormat="1" ht="48" customHeight="1">
      <c r="A13" s="25">
        <v>2</v>
      </c>
      <c r="B13" s="25" t="s">
        <v>27</v>
      </c>
      <c r="C13" s="26" t="s">
        <v>33</v>
      </c>
      <c r="D13" s="26" t="s">
        <v>34</v>
      </c>
      <c r="E13" s="25" t="s">
        <v>30</v>
      </c>
      <c r="F13" s="25">
        <v>1512</v>
      </c>
      <c r="G13" s="25">
        <v>155084</v>
      </c>
      <c r="H13" s="27">
        <v>15000</v>
      </c>
      <c r="I13" s="25">
        <v>55513</v>
      </c>
      <c r="J13" s="25"/>
      <c r="K13" s="35">
        <v>42979</v>
      </c>
      <c r="L13" s="25">
        <v>1512</v>
      </c>
      <c r="M13" s="25">
        <v>155084</v>
      </c>
      <c r="N13" s="35">
        <v>44531</v>
      </c>
      <c r="O13" s="35" t="s">
        <v>31</v>
      </c>
      <c r="P13" s="35" t="s">
        <v>35</v>
      </c>
      <c r="Q13" s="35" t="s">
        <v>36</v>
      </c>
      <c r="R13" s="46"/>
    </row>
    <row r="14" spans="1:18" s="3" customFormat="1" ht="48" customHeight="1">
      <c r="A14" s="25">
        <v>3</v>
      </c>
      <c r="B14" s="25" t="s">
        <v>27</v>
      </c>
      <c r="C14" s="26" t="s">
        <v>37</v>
      </c>
      <c r="D14" s="26" t="s">
        <v>38</v>
      </c>
      <c r="E14" s="25" t="s">
        <v>39</v>
      </c>
      <c r="F14" s="25">
        <v>622</v>
      </c>
      <c r="G14" s="25">
        <v>74640</v>
      </c>
      <c r="H14" s="27">
        <v>14200</v>
      </c>
      <c r="I14" s="25">
        <v>15520.15</v>
      </c>
      <c r="J14" s="25"/>
      <c r="K14" s="35">
        <v>43556</v>
      </c>
      <c r="L14" s="25">
        <v>622</v>
      </c>
      <c r="M14" s="25">
        <v>74640</v>
      </c>
      <c r="N14" s="35">
        <v>44531</v>
      </c>
      <c r="O14" s="35" t="s">
        <v>31</v>
      </c>
      <c r="P14" s="35" t="s">
        <v>40</v>
      </c>
      <c r="Q14" s="35" t="s">
        <v>41</v>
      </c>
      <c r="R14" s="46"/>
    </row>
    <row r="15" spans="1:18" s="3" customFormat="1" ht="48" customHeight="1">
      <c r="A15" s="25">
        <v>4</v>
      </c>
      <c r="B15" s="25" t="s">
        <v>27</v>
      </c>
      <c r="C15" s="26" t="s">
        <v>42</v>
      </c>
      <c r="D15" s="26" t="s">
        <v>43</v>
      </c>
      <c r="E15" s="25" t="s">
        <v>39</v>
      </c>
      <c r="F15" s="25">
        <v>1056</v>
      </c>
      <c r="G15" s="25">
        <v>126720</v>
      </c>
      <c r="H15" s="27">
        <v>24000</v>
      </c>
      <c r="I15" s="25">
        <v>39817.3</v>
      </c>
      <c r="J15" s="25"/>
      <c r="K15" s="35">
        <v>43497</v>
      </c>
      <c r="L15" s="25">
        <v>1056</v>
      </c>
      <c r="M15" s="25">
        <v>126720</v>
      </c>
      <c r="N15" s="35">
        <v>44531</v>
      </c>
      <c r="O15" s="35" t="s">
        <v>31</v>
      </c>
      <c r="P15" s="35" t="s">
        <v>44</v>
      </c>
      <c r="Q15" s="35" t="s">
        <v>45</v>
      </c>
      <c r="R15" s="46"/>
    </row>
    <row r="16" spans="1:18" s="3" customFormat="1" ht="48" customHeight="1">
      <c r="A16" s="25">
        <v>5</v>
      </c>
      <c r="B16" s="25" t="s">
        <v>27</v>
      </c>
      <c r="C16" s="26" t="s">
        <v>46</v>
      </c>
      <c r="D16" s="26" t="s">
        <v>47</v>
      </c>
      <c r="E16" s="25" t="s">
        <v>48</v>
      </c>
      <c r="F16" s="25">
        <v>544</v>
      </c>
      <c r="G16" s="25">
        <v>55928</v>
      </c>
      <c r="H16" s="27">
        <v>5421</v>
      </c>
      <c r="I16" s="25">
        <v>97225.98</v>
      </c>
      <c r="J16" s="25"/>
      <c r="K16" s="35">
        <v>43191</v>
      </c>
      <c r="L16" s="25">
        <v>544</v>
      </c>
      <c r="M16" s="25">
        <v>55928</v>
      </c>
      <c r="N16" s="35">
        <v>44531</v>
      </c>
      <c r="O16" s="35" t="s">
        <v>31</v>
      </c>
      <c r="P16" s="35" t="s">
        <v>49</v>
      </c>
      <c r="Q16" s="35" t="s">
        <v>50</v>
      </c>
      <c r="R16" s="46"/>
    </row>
    <row r="17" spans="1:18" s="48" customFormat="1" ht="30.75" customHeight="1">
      <c r="A17" s="60" t="s">
        <v>51</v>
      </c>
      <c r="B17" s="60"/>
      <c r="C17" s="60"/>
      <c r="D17" s="60"/>
      <c r="E17" s="60"/>
      <c r="F17" s="60">
        <f aca="true" t="shared" si="2" ref="F17:J17">SUM(F18:F19)</f>
        <v>3663</v>
      </c>
      <c r="G17" s="60">
        <f t="shared" si="2"/>
        <v>268664.91</v>
      </c>
      <c r="H17" s="60">
        <f t="shared" si="2"/>
        <v>39050.9415</v>
      </c>
      <c r="I17" s="60">
        <f t="shared" si="2"/>
        <v>46364.64</v>
      </c>
      <c r="J17" s="60"/>
      <c r="K17" s="60"/>
      <c r="L17" s="60">
        <f>SUM(L18:L19)</f>
        <v>3663</v>
      </c>
      <c r="M17" s="60">
        <f>SUM(M18:M19)</f>
        <v>268664.91</v>
      </c>
      <c r="N17" s="69"/>
      <c r="O17" s="69"/>
      <c r="P17" s="69"/>
      <c r="Q17" s="69"/>
      <c r="R17" s="69"/>
    </row>
    <row r="18" spans="1:18" s="3" customFormat="1" ht="48" customHeight="1">
      <c r="A18" s="25">
        <v>6</v>
      </c>
      <c r="B18" s="25" t="s">
        <v>52</v>
      </c>
      <c r="C18" s="26" t="s">
        <v>53</v>
      </c>
      <c r="D18" s="26" t="s">
        <v>54</v>
      </c>
      <c r="E18" s="25" t="s">
        <v>55</v>
      </c>
      <c r="F18" s="25">
        <v>1670</v>
      </c>
      <c r="G18" s="25">
        <v>143305.3</v>
      </c>
      <c r="H18" s="27">
        <v>20247</v>
      </c>
      <c r="I18" s="25">
        <v>28938.45</v>
      </c>
      <c r="J18" s="25"/>
      <c r="K18" s="35">
        <v>43175</v>
      </c>
      <c r="L18" s="25">
        <v>1670</v>
      </c>
      <c r="M18" s="25">
        <v>143305.3</v>
      </c>
      <c r="N18" s="35">
        <v>2020.8</v>
      </c>
      <c r="O18" s="35" t="s">
        <v>56</v>
      </c>
      <c r="P18" s="35" t="s">
        <v>57</v>
      </c>
      <c r="Q18" s="35" t="s">
        <v>58</v>
      </c>
      <c r="R18" s="46"/>
    </row>
    <row r="19" spans="1:18" s="3" customFormat="1" ht="48" customHeight="1">
      <c r="A19" s="25">
        <v>7</v>
      </c>
      <c r="B19" s="25" t="s">
        <v>52</v>
      </c>
      <c r="C19" s="26" t="s">
        <v>59</v>
      </c>
      <c r="D19" s="26" t="s">
        <v>60</v>
      </c>
      <c r="E19" s="25" t="s">
        <v>61</v>
      </c>
      <c r="F19" s="25">
        <v>1993</v>
      </c>
      <c r="G19" s="25">
        <v>125359.61</v>
      </c>
      <c r="H19" s="27">
        <v>18803.9415</v>
      </c>
      <c r="I19" s="25">
        <v>17426.19</v>
      </c>
      <c r="J19" s="25"/>
      <c r="K19" s="35">
        <v>42887</v>
      </c>
      <c r="L19" s="25">
        <v>1993</v>
      </c>
      <c r="M19" s="25">
        <v>125359.61</v>
      </c>
      <c r="N19" s="35">
        <v>2022.12</v>
      </c>
      <c r="O19" s="35" t="s">
        <v>31</v>
      </c>
      <c r="P19" s="35" t="s">
        <v>62</v>
      </c>
      <c r="Q19" s="35" t="s">
        <v>63</v>
      </c>
      <c r="R19" s="46"/>
    </row>
    <row r="20" spans="1:18" s="48" customFormat="1" ht="30.75" customHeight="1">
      <c r="A20" s="60" t="s">
        <v>64</v>
      </c>
      <c r="B20" s="60"/>
      <c r="C20" s="60"/>
      <c r="D20" s="60"/>
      <c r="E20" s="60"/>
      <c r="F20" s="60">
        <f aca="true" t="shared" si="3" ref="F20:I20">SUM(F21:F22)</f>
        <v>2862</v>
      </c>
      <c r="G20" s="60">
        <f t="shared" si="3"/>
        <v>309459.44</v>
      </c>
      <c r="H20" s="60">
        <f t="shared" si="3"/>
        <v>48280</v>
      </c>
      <c r="I20" s="60">
        <f t="shared" si="3"/>
        <v>115890</v>
      </c>
      <c r="J20" s="60"/>
      <c r="K20" s="60"/>
      <c r="L20" s="60">
        <f>SUM(L21:L22)</f>
        <v>2862</v>
      </c>
      <c r="M20" s="60">
        <f>SUM(M21:M22)</f>
        <v>309459.44</v>
      </c>
      <c r="N20" s="69"/>
      <c r="O20" s="69"/>
      <c r="P20" s="69"/>
      <c r="Q20" s="69"/>
      <c r="R20" s="69"/>
    </row>
    <row r="21" spans="1:18" s="3" customFormat="1" ht="48" customHeight="1">
      <c r="A21" s="25">
        <v>8</v>
      </c>
      <c r="B21" s="25" t="s">
        <v>65</v>
      </c>
      <c r="C21" s="26" t="s">
        <v>66</v>
      </c>
      <c r="D21" s="26" t="s">
        <v>67</v>
      </c>
      <c r="E21" s="25" t="s">
        <v>68</v>
      </c>
      <c r="F21" s="25">
        <v>1006</v>
      </c>
      <c r="G21" s="25">
        <v>114612.27</v>
      </c>
      <c r="H21" s="27">
        <v>18108</v>
      </c>
      <c r="I21" s="25">
        <v>48705</v>
      </c>
      <c r="J21" s="25"/>
      <c r="K21" s="35">
        <v>43525</v>
      </c>
      <c r="L21" s="25">
        <v>1006</v>
      </c>
      <c r="M21" s="25">
        <v>114612.27</v>
      </c>
      <c r="N21" s="35">
        <v>44105</v>
      </c>
      <c r="O21" s="35" t="s">
        <v>31</v>
      </c>
      <c r="P21" s="35" t="s">
        <v>69</v>
      </c>
      <c r="Q21" s="35" t="s">
        <v>70</v>
      </c>
      <c r="R21" s="46"/>
    </row>
    <row r="22" spans="1:18" s="3" customFormat="1" ht="48" customHeight="1">
      <c r="A22" s="25">
        <v>9</v>
      </c>
      <c r="B22" s="25" t="s">
        <v>65</v>
      </c>
      <c r="C22" s="26" t="s">
        <v>71</v>
      </c>
      <c r="D22" s="26" t="s">
        <v>72</v>
      </c>
      <c r="E22" s="25" t="s">
        <v>73</v>
      </c>
      <c r="F22" s="25">
        <v>1856</v>
      </c>
      <c r="G22" s="25">
        <v>194847.17</v>
      </c>
      <c r="H22" s="27">
        <v>30172</v>
      </c>
      <c r="I22" s="25">
        <v>67185</v>
      </c>
      <c r="J22" s="25"/>
      <c r="K22" s="35">
        <v>43435</v>
      </c>
      <c r="L22" s="25">
        <v>1856</v>
      </c>
      <c r="M22" s="25">
        <v>194847.17</v>
      </c>
      <c r="N22" s="35">
        <v>44531</v>
      </c>
      <c r="O22" s="35" t="s">
        <v>31</v>
      </c>
      <c r="P22" s="35" t="s">
        <v>74</v>
      </c>
      <c r="Q22" s="35" t="s">
        <v>63</v>
      </c>
      <c r="R22" s="46"/>
    </row>
    <row r="23" spans="1:18" s="48" customFormat="1" ht="30.75" customHeight="1">
      <c r="A23" s="60" t="s">
        <v>75</v>
      </c>
      <c r="B23" s="60"/>
      <c r="C23" s="60"/>
      <c r="D23" s="60"/>
      <c r="E23" s="60"/>
      <c r="F23" s="60">
        <f aca="true" t="shared" si="4" ref="F23:J23">SUM(F24:F31)</f>
        <v>11490</v>
      </c>
      <c r="G23" s="60">
        <f t="shared" si="4"/>
        <v>1166842.23</v>
      </c>
      <c r="H23" s="60">
        <f t="shared" si="4"/>
        <v>118000</v>
      </c>
      <c r="I23" s="60">
        <f t="shared" si="4"/>
        <v>390585.87</v>
      </c>
      <c r="J23" s="60">
        <f t="shared" si="4"/>
        <v>119445.79000000001</v>
      </c>
      <c r="K23" s="60"/>
      <c r="L23" s="60">
        <f>SUM(L24:L31)</f>
        <v>11490</v>
      </c>
      <c r="M23" s="60">
        <f>SUM(M24:M31)</f>
        <v>1166842.23</v>
      </c>
      <c r="N23" s="69"/>
      <c r="O23" s="69"/>
      <c r="P23" s="69"/>
      <c r="Q23" s="69"/>
      <c r="R23" s="69"/>
    </row>
    <row r="24" spans="1:18" s="3" customFormat="1" ht="48" customHeight="1">
      <c r="A24" s="25">
        <v>10</v>
      </c>
      <c r="B24" s="25" t="s">
        <v>76</v>
      </c>
      <c r="C24" s="26" t="s">
        <v>77</v>
      </c>
      <c r="D24" s="26" t="s">
        <v>78</v>
      </c>
      <c r="E24" s="25" t="s">
        <v>79</v>
      </c>
      <c r="F24" s="25">
        <v>432</v>
      </c>
      <c r="G24" s="25">
        <v>42450.63</v>
      </c>
      <c r="H24" s="27">
        <v>6000</v>
      </c>
      <c r="I24" s="25">
        <v>1649.89</v>
      </c>
      <c r="J24" s="25"/>
      <c r="K24" s="35">
        <v>43191</v>
      </c>
      <c r="L24" s="25">
        <v>432</v>
      </c>
      <c r="M24" s="25">
        <v>42450.63</v>
      </c>
      <c r="N24" s="35">
        <v>44256</v>
      </c>
      <c r="O24" s="35" t="s">
        <v>80</v>
      </c>
      <c r="P24" s="35" t="s">
        <v>81</v>
      </c>
      <c r="Q24" s="35" t="s">
        <v>82</v>
      </c>
      <c r="R24" s="46"/>
    </row>
    <row r="25" spans="1:18" s="3" customFormat="1" ht="48" customHeight="1">
      <c r="A25" s="25">
        <v>11</v>
      </c>
      <c r="B25" s="25" t="s">
        <v>76</v>
      </c>
      <c r="C25" s="26" t="s">
        <v>83</v>
      </c>
      <c r="D25" s="26" t="s">
        <v>84</v>
      </c>
      <c r="E25" s="25" t="s">
        <v>79</v>
      </c>
      <c r="F25" s="25">
        <v>2052</v>
      </c>
      <c r="G25" s="25">
        <v>211156.2</v>
      </c>
      <c r="H25" s="27">
        <v>20000</v>
      </c>
      <c r="I25" s="25">
        <v>74066.37</v>
      </c>
      <c r="J25" s="25"/>
      <c r="K25" s="35">
        <v>43313</v>
      </c>
      <c r="L25" s="25">
        <v>2052</v>
      </c>
      <c r="M25" s="25">
        <v>211156.2</v>
      </c>
      <c r="N25" s="35">
        <v>43983</v>
      </c>
      <c r="O25" s="35" t="s">
        <v>80</v>
      </c>
      <c r="P25" s="35" t="s">
        <v>81</v>
      </c>
      <c r="Q25" s="35" t="s">
        <v>85</v>
      </c>
      <c r="R25" s="46"/>
    </row>
    <row r="26" spans="1:18" s="3" customFormat="1" ht="48" customHeight="1">
      <c r="A26" s="25">
        <v>12</v>
      </c>
      <c r="B26" s="25" t="s">
        <v>76</v>
      </c>
      <c r="C26" s="26" t="s">
        <v>86</v>
      </c>
      <c r="D26" s="26" t="s">
        <v>87</v>
      </c>
      <c r="E26" s="25" t="s">
        <v>79</v>
      </c>
      <c r="F26" s="25">
        <v>1460</v>
      </c>
      <c r="G26" s="25">
        <v>151566.18</v>
      </c>
      <c r="H26" s="27">
        <v>15000</v>
      </c>
      <c r="I26" s="25">
        <v>48005.59</v>
      </c>
      <c r="J26" s="25"/>
      <c r="K26" s="35">
        <v>43313</v>
      </c>
      <c r="L26" s="25">
        <v>1460</v>
      </c>
      <c r="M26" s="25">
        <v>151566.18</v>
      </c>
      <c r="N26" s="35">
        <v>43983</v>
      </c>
      <c r="O26" s="35" t="s">
        <v>80</v>
      </c>
      <c r="P26" s="35" t="s">
        <v>88</v>
      </c>
      <c r="Q26" s="35" t="s">
        <v>89</v>
      </c>
      <c r="R26" s="46"/>
    </row>
    <row r="27" spans="1:18" s="3" customFormat="1" ht="48" customHeight="1">
      <c r="A27" s="25">
        <v>13</v>
      </c>
      <c r="B27" s="25" t="s">
        <v>76</v>
      </c>
      <c r="C27" s="26" t="s">
        <v>90</v>
      </c>
      <c r="D27" s="26" t="s">
        <v>91</v>
      </c>
      <c r="E27" s="25" t="s">
        <v>79</v>
      </c>
      <c r="F27" s="25">
        <v>2144</v>
      </c>
      <c r="G27" s="25">
        <v>222411.58</v>
      </c>
      <c r="H27" s="27">
        <v>20000</v>
      </c>
      <c r="I27" s="25">
        <v>81680.52</v>
      </c>
      <c r="J27" s="25"/>
      <c r="K27" s="35">
        <v>43344</v>
      </c>
      <c r="L27" s="25">
        <v>2144</v>
      </c>
      <c r="M27" s="25">
        <v>222411.58</v>
      </c>
      <c r="N27" s="35">
        <v>44621</v>
      </c>
      <c r="O27" s="35" t="s">
        <v>80</v>
      </c>
      <c r="P27" s="35" t="s">
        <v>92</v>
      </c>
      <c r="Q27" s="35" t="s">
        <v>93</v>
      </c>
      <c r="R27" s="46"/>
    </row>
    <row r="28" spans="1:18" s="3" customFormat="1" ht="48" customHeight="1">
      <c r="A28" s="25">
        <v>14</v>
      </c>
      <c r="B28" s="25" t="s">
        <v>76</v>
      </c>
      <c r="C28" s="26" t="s">
        <v>94</v>
      </c>
      <c r="D28" s="26" t="s">
        <v>95</v>
      </c>
      <c r="E28" s="25" t="s">
        <v>79</v>
      </c>
      <c r="F28" s="25">
        <v>1802</v>
      </c>
      <c r="G28" s="25">
        <v>179257.64</v>
      </c>
      <c r="H28" s="27">
        <v>20000</v>
      </c>
      <c r="I28" s="25">
        <v>65737.71</v>
      </c>
      <c r="J28" s="25"/>
      <c r="K28" s="35">
        <v>43160</v>
      </c>
      <c r="L28" s="25">
        <v>1802</v>
      </c>
      <c r="M28" s="25">
        <v>179257.64</v>
      </c>
      <c r="N28" s="35">
        <v>44531</v>
      </c>
      <c r="O28" s="35" t="s">
        <v>80</v>
      </c>
      <c r="P28" s="35" t="s">
        <v>96</v>
      </c>
      <c r="Q28" s="35" t="s">
        <v>63</v>
      </c>
      <c r="R28" s="46"/>
    </row>
    <row r="29" spans="1:18" s="3" customFormat="1" ht="48" customHeight="1">
      <c r="A29" s="25">
        <v>15</v>
      </c>
      <c r="B29" s="25" t="s">
        <v>76</v>
      </c>
      <c r="C29" s="26" t="s">
        <v>97</v>
      </c>
      <c r="D29" s="26" t="s">
        <v>98</v>
      </c>
      <c r="E29" s="25" t="s">
        <v>99</v>
      </c>
      <c r="F29" s="25">
        <v>1000</v>
      </c>
      <c r="G29" s="25">
        <v>100000</v>
      </c>
      <c r="H29" s="27">
        <v>14000</v>
      </c>
      <c r="I29" s="25">
        <v>34675.94</v>
      </c>
      <c r="J29" s="25">
        <v>34675.94</v>
      </c>
      <c r="K29" s="35">
        <v>43252</v>
      </c>
      <c r="L29" s="25">
        <v>1000</v>
      </c>
      <c r="M29" s="25">
        <v>100000</v>
      </c>
      <c r="N29" s="35">
        <v>44909.12</v>
      </c>
      <c r="O29" s="35" t="s">
        <v>80</v>
      </c>
      <c r="P29" s="35" t="s">
        <v>100</v>
      </c>
      <c r="Q29" s="35" t="s">
        <v>101</v>
      </c>
      <c r="R29" s="46"/>
    </row>
    <row r="30" spans="1:18" s="3" customFormat="1" ht="48" customHeight="1">
      <c r="A30" s="25">
        <v>16</v>
      </c>
      <c r="B30" s="25" t="s">
        <v>76</v>
      </c>
      <c r="C30" s="26" t="s">
        <v>102</v>
      </c>
      <c r="D30" s="26" t="s">
        <v>103</v>
      </c>
      <c r="E30" s="25" t="s">
        <v>99</v>
      </c>
      <c r="F30" s="25">
        <v>900</v>
      </c>
      <c r="G30" s="25">
        <v>90000</v>
      </c>
      <c r="H30" s="27">
        <v>10000</v>
      </c>
      <c r="I30" s="25">
        <v>29919</v>
      </c>
      <c r="J30" s="25">
        <v>29919</v>
      </c>
      <c r="K30" s="35">
        <v>43252</v>
      </c>
      <c r="L30" s="25">
        <v>900</v>
      </c>
      <c r="M30" s="25">
        <v>90000</v>
      </c>
      <c r="N30" s="35">
        <v>44727.12</v>
      </c>
      <c r="O30" s="35" t="s">
        <v>80</v>
      </c>
      <c r="P30" s="35" t="s">
        <v>100</v>
      </c>
      <c r="Q30" s="35" t="s">
        <v>101</v>
      </c>
      <c r="R30" s="46"/>
    </row>
    <row r="31" spans="1:18" s="3" customFormat="1" ht="48" customHeight="1">
      <c r="A31" s="25">
        <v>17</v>
      </c>
      <c r="B31" s="25" t="s">
        <v>76</v>
      </c>
      <c r="C31" s="26" t="s">
        <v>104</v>
      </c>
      <c r="D31" s="26" t="s">
        <v>105</v>
      </c>
      <c r="E31" s="25" t="s">
        <v>99</v>
      </c>
      <c r="F31" s="25">
        <v>1700</v>
      </c>
      <c r="G31" s="25">
        <v>170000</v>
      </c>
      <c r="H31" s="27">
        <v>13000</v>
      </c>
      <c r="I31" s="25">
        <v>54850.85</v>
      </c>
      <c r="J31" s="25">
        <v>54850.85</v>
      </c>
      <c r="K31" s="35">
        <v>43435</v>
      </c>
      <c r="L31" s="25">
        <v>1700</v>
      </c>
      <c r="M31" s="25">
        <v>170000</v>
      </c>
      <c r="N31" s="35">
        <v>44546.12</v>
      </c>
      <c r="O31" s="35" t="s">
        <v>80</v>
      </c>
      <c r="P31" s="35" t="s">
        <v>106</v>
      </c>
      <c r="Q31" s="35" t="s">
        <v>107</v>
      </c>
      <c r="R31" s="46"/>
    </row>
    <row r="32" spans="1:18" s="48" customFormat="1" ht="30.75" customHeight="1">
      <c r="A32" s="60" t="s">
        <v>108</v>
      </c>
      <c r="B32" s="60"/>
      <c r="C32" s="60"/>
      <c r="D32" s="60"/>
      <c r="E32" s="60"/>
      <c r="F32" s="60">
        <f aca="true" t="shared" si="5" ref="F32:J32">SUM(F33:F36)</f>
        <v>11561</v>
      </c>
      <c r="G32" s="60">
        <f t="shared" si="5"/>
        <v>1271800</v>
      </c>
      <c r="H32" s="60">
        <f t="shared" si="5"/>
        <v>125000</v>
      </c>
      <c r="I32" s="60">
        <f t="shared" si="5"/>
        <v>454078</v>
      </c>
      <c r="J32" s="60"/>
      <c r="K32" s="60"/>
      <c r="L32" s="60">
        <f>SUM(L33:L36)</f>
        <v>11561</v>
      </c>
      <c r="M32" s="60">
        <f>SUM(M33:M36)</f>
        <v>1271800</v>
      </c>
      <c r="N32" s="69"/>
      <c r="O32" s="69"/>
      <c r="P32" s="69"/>
      <c r="Q32" s="69"/>
      <c r="R32" s="69"/>
    </row>
    <row r="33" spans="1:18" s="3" customFormat="1" ht="48" customHeight="1">
      <c r="A33" s="25">
        <v>18</v>
      </c>
      <c r="B33" s="25" t="s">
        <v>109</v>
      </c>
      <c r="C33" s="26" t="s">
        <v>110</v>
      </c>
      <c r="D33" s="26" t="s">
        <v>111</v>
      </c>
      <c r="E33" s="25" t="s">
        <v>112</v>
      </c>
      <c r="F33" s="25">
        <v>4510</v>
      </c>
      <c r="G33" s="25">
        <v>531900</v>
      </c>
      <c r="H33" s="27">
        <v>45000</v>
      </c>
      <c r="I33" s="25">
        <v>203776</v>
      </c>
      <c r="J33" s="25"/>
      <c r="K33" s="35">
        <v>43132</v>
      </c>
      <c r="L33" s="25">
        <v>4510</v>
      </c>
      <c r="M33" s="25">
        <v>531900</v>
      </c>
      <c r="N33" s="35"/>
      <c r="O33" s="35" t="s">
        <v>80</v>
      </c>
      <c r="P33" s="35" t="s">
        <v>113</v>
      </c>
      <c r="Q33" s="35" t="s">
        <v>114</v>
      </c>
      <c r="R33" s="46"/>
    </row>
    <row r="34" spans="1:18" s="3" customFormat="1" ht="48" customHeight="1">
      <c r="A34" s="25">
        <v>19</v>
      </c>
      <c r="B34" s="25" t="s">
        <v>109</v>
      </c>
      <c r="C34" s="26" t="s">
        <v>115</v>
      </c>
      <c r="D34" s="26" t="s">
        <v>116</v>
      </c>
      <c r="E34" s="25" t="s">
        <v>117</v>
      </c>
      <c r="F34" s="25">
        <v>2927</v>
      </c>
      <c r="G34" s="25">
        <v>318900</v>
      </c>
      <c r="H34" s="27">
        <v>30000</v>
      </c>
      <c r="I34" s="25">
        <v>115657</v>
      </c>
      <c r="J34" s="25"/>
      <c r="K34" s="35">
        <v>43132</v>
      </c>
      <c r="L34" s="25">
        <v>2927</v>
      </c>
      <c r="M34" s="25">
        <v>318900</v>
      </c>
      <c r="N34" s="35"/>
      <c r="O34" s="35" t="s">
        <v>80</v>
      </c>
      <c r="P34" s="35" t="s">
        <v>118</v>
      </c>
      <c r="Q34" s="35" t="s">
        <v>119</v>
      </c>
      <c r="R34" s="46"/>
    </row>
    <row r="35" spans="1:18" s="3" customFormat="1" ht="48" customHeight="1">
      <c r="A35" s="25">
        <v>20</v>
      </c>
      <c r="B35" s="25" t="s">
        <v>109</v>
      </c>
      <c r="C35" s="26" t="s">
        <v>120</v>
      </c>
      <c r="D35" s="26" t="s">
        <v>121</v>
      </c>
      <c r="E35" s="25" t="s">
        <v>122</v>
      </c>
      <c r="F35" s="25">
        <v>1452</v>
      </c>
      <c r="G35" s="25">
        <v>162000</v>
      </c>
      <c r="H35" s="27">
        <v>20000</v>
      </c>
      <c r="I35" s="25">
        <v>40473</v>
      </c>
      <c r="J35" s="25"/>
      <c r="K35" s="35">
        <v>43160</v>
      </c>
      <c r="L35" s="25">
        <v>1452</v>
      </c>
      <c r="M35" s="25">
        <v>162000</v>
      </c>
      <c r="N35" s="35"/>
      <c r="O35" s="35" t="s">
        <v>80</v>
      </c>
      <c r="P35" s="35" t="s">
        <v>123</v>
      </c>
      <c r="Q35" s="35" t="s">
        <v>124</v>
      </c>
      <c r="R35" s="46"/>
    </row>
    <row r="36" spans="1:18" s="3" customFormat="1" ht="48" customHeight="1">
      <c r="A36" s="25">
        <v>21</v>
      </c>
      <c r="B36" s="25" t="s">
        <v>109</v>
      </c>
      <c r="C36" s="26" t="s">
        <v>125</v>
      </c>
      <c r="D36" s="26" t="s">
        <v>126</v>
      </c>
      <c r="E36" s="25" t="s">
        <v>127</v>
      </c>
      <c r="F36" s="25">
        <v>2672</v>
      </c>
      <c r="G36" s="25">
        <v>259000</v>
      </c>
      <c r="H36" s="27">
        <v>30000</v>
      </c>
      <c r="I36" s="25">
        <v>94172</v>
      </c>
      <c r="J36" s="25"/>
      <c r="K36" s="35">
        <v>43160</v>
      </c>
      <c r="L36" s="25">
        <v>2672</v>
      </c>
      <c r="M36" s="25">
        <v>259000</v>
      </c>
      <c r="N36" s="35"/>
      <c r="O36" s="35" t="s">
        <v>80</v>
      </c>
      <c r="P36" s="35" t="s">
        <v>128</v>
      </c>
      <c r="Q36" s="35" t="s">
        <v>129</v>
      </c>
      <c r="R36" s="46"/>
    </row>
    <row r="37" ht="15">
      <c r="E37" s="61"/>
    </row>
    <row r="38" ht="15">
      <c r="E38" s="62"/>
    </row>
    <row r="39" ht="15">
      <c r="E39" s="63"/>
    </row>
    <row r="40" ht="15">
      <c r="E40" s="63"/>
    </row>
    <row r="41" ht="15">
      <c r="E41" s="63"/>
    </row>
    <row r="42" ht="15">
      <c r="E42" s="63"/>
    </row>
    <row r="43" ht="15">
      <c r="E43" s="64"/>
    </row>
    <row r="44" ht="15">
      <c r="E44" s="65"/>
    </row>
    <row r="45" ht="15">
      <c r="E45" s="65"/>
    </row>
    <row r="46" ht="15">
      <c r="E46" s="61"/>
    </row>
    <row r="47" ht="15">
      <c r="E47" s="61"/>
    </row>
    <row r="48" ht="15">
      <c r="E48" s="66"/>
    </row>
    <row r="49" ht="15">
      <c r="E49" s="66"/>
    </row>
    <row r="50" ht="15">
      <c r="E50" s="66"/>
    </row>
    <row r="51" ht="15">
      <c r="E51" s="66"/>
    </row>
    <row r="52" ht="15">
      <c r="E52" s="66"/>
    </row>
    <row r="53" ht="15">
      <c r="E53" s="66"/>
    </row>
    <row r="54" ht="15">
      <c r="E54" s="66"/>
    </row>
    <row r="55" ht="15">
      <c r="E55" s="66"/>
    </row>
    <row r="56" ht="15">
      <c r="E56" s="66"/>
    </row>
    <row r="57" ht="15">
      <c r="E57" s="66"/>
    </row>
    <row r="58" ht="15">
      <c r="E58" s="66"/>
    </row>
    <row r="59" ht="15">
      <c r="E59" s="66"/>
    </row>
    <row r="60" ht="15">
      <c r="E60" s="66"/>
    </row>
    <row r="61" ht="15">
      <c r="E61" s="66"/>
    </row>
    <row r="62" ht="15">
      <c r="E62" s="66"/>
    </row>
    <row r="63" ht="15">
      <c r="E63" s="66"/>
    </row>
    <row r="64" ht="15">
      <c r="E64" s="66"/>
    </row>
    <row r="65" ht="15">
      <c r="E65" s="66"/>
    </row>
    <row r="66" ht="15">
      <c r="E66" s="66"/>
    </row>
    <row r="67" ht="15">
      <c r="E67" s="66"/>
    </row>
    <row r="68" ht="15">
      <c r="E68" s="66"/>
    </row>
    <row r="69" ht="15">
      <c r="E69" s="66"/>
    </row>
    <row r="70" ht="15">
      <c r="E70" s="66"/>
    </row>
    <row r="71" ht="15">
      <c r="E71" s="66"/>
    </row>
    <row r="72" ht="15">
      <c r="E72" s="66"/>
    </row>
    <row r="73" ht="15">
      <c r="E73" s="66"/>
    </row>
    <row r="74" ht="15">
      <c r="E74" s="66"/>
    </row>
    <row r="75" ht="15">
      <c r="E75" s="66"/>
    </row>
    <row r="76" ht="15">
      <c r="E76" s="66"/>
    </row>
    <row r="77" ht="15">
      <c r="E77" s="66"/>
    </row>
    <row r="78" ht="15">
      <c r="E78" s="66"/>
    </row>
    <row r="79" ht="15">
      <c r="E79" s="66"/>
    </row>
    <row r="80" ht="15">
      <c r="E80" s="66"/>
    </row>
    <row r="81" ht="15">
      <c r="E81" s="66"/>
    </row>
    <row r="82" ht="15">
      <c r="E82" s="66"/>
    </row>
    <row r="83" ht="15">
      <c r="E83" s="66"/>
    </row>
    <row r="84" ht="15">
      <c r="E84" s="66"/>
    </row>
    <row r="85" ht="15">
      <c r="E85" s="66"/>
    </row>
    <row r="86" ht="15">
      <c r="E86" s="66"/>
    </row>
    <row r="87" ht="15">
      <c r="E87" s="66"/>
    </row>
    <row r="88" ht="15">
      <c r="E88" s="66"/>
    </row>
    <row r="89" ht="15">
      <c r="E89" s="66"/>
    </row>
    <row r="90" ht="15">
      <c r="E90" s="66"/>
    </row>
    <row r="91" ht="15">
      <c r="E91" s="66"/>
    </row>
    <row r="92" ht="15">
      <c r="E92" s="66"/>
    </row>
    <row r="93" ht="15">
      <c r="E93" s="66"/>
    </row>
    <row r="94" ht="15">
      <c r="E94" s="66"/>
    </row>
    <row r="95" ht="15">
      <c r="E95" s="66"/>
    </row>
    <row r="96" ht="15">
      <c r="E96" s="66"/>
    </row>
    <row r="97" ht="15">
      <c r="E97" s="66"/>
    </row>
    <row r="98" ht="15">
      <c r="E98" s="66"/>
    </row>
    <row r="99" ht="15">
      <c r="E99" s="66"/>
    </row>
    <row r="100" ht="15">
      <c r="E100" s="66"/>
    </row>
    <row r="101" ht="15">
      <c r="E101" s="66"/>
    </row>
    <row r="102" ht="15">
      <c r="E102" s="66"/>
    </row>
    <row r="103" ht="15">
      <c r="E103" s="66"/>
    </row>
    <row r="104" ht="15">
      <c r="E104" s="66"/>
    </row>
  </sheetData>
  <sheetProtection/>
  <mergeCells count="33">
    <mergeCell ref="A2:R2"/>
    <mergeCell ref="A3:C3"/>
    <mergeCell ref="I4:J4"/>
    <mergeCell ref="B8:D8"/>
    <mergeCell ref="B9:D9"/>
    <mergeCell ref="B10:D10"/>
    <mergeCell ref="A11:E11"/>
    <mergeCell ref="A17:E17"/>
    <mergeCell ref="A20:E20"/>
    <mergeCell ref="A23:E23"/>
    <mergeCell ref="A32:E32"/>
    <mergeCell ref="A4:A7"/>
    <mergeCell ref="B4:B5"/>
    <mergeCell ref="B6:B7"/>
    <mergeCell ref="C4:C7"/>
    <mergeCell ref="D4:D7"/>
    <mergeCell ref="E4:E7"/>
    <mergeCell ref="F6:F7"/>
    <mergeCell ref="G6:G7"/>
    <mergeCell ref="H4:H7"/>
    <mergeCell ref="I5:I7"/>
    <mergeCell ref="J5:J7"/>
    <mergeCell ref="K4:K7"/>
    <mergeCell ref="L6:L7"/>
    <mergeCell ref="M6:M7"/>
    <mergeCell ref="N4:N7"/>
    <mergeCell ref="O6:O7"/>
    <mergeCell ref="P6:P7"/>
    <mergeCell ref="Q6:Q7"/>
    <mergeCell ref="R4:R7"/>
    <mergeCell ref="F4:G5"/>
    <mergeCell ref="L4:M5"/>
    <mergeCell ref="O4:Q5"/>
  </mergeCells>
  <dataValidations count="1">
    <dataValidation allowBlank="1" showInputMessage="1" showErrorMessage="1" sqref="F23:G23 H23:I23 J23 L23:M23 G33 M33 G34 M34 B33:B36 E40:E42 G24:G28 M24:M28"/>
  </dataValidations>
  <printOptions/>
  <pageMargins left="0.7513888888888889" right="0.7513888888888889" top="1" bottom="1" header="0.5" footer="0.5"/>
  <pageSetup horizontalDpi="600" verticalDpi="600" orientation="landscape" paperSize="9" scale="73"/>
  <drawing r:id="rId1"/>
</worksheet>
</file>

<file path=xl/worksheets/sheet2.xml><?xml version="1.0" encoding="utf-8"?>
<worksheet xmlns="http://schemas.openxmlformats.org/spreadsheetml/2006/main" xmlns:r="http://schemas.openxmlformats.org/officeDocument/2006/relationships">
  <dimension ref="A1:AF70"/>
  <sheetViews>
    <sheetView zoomScale="85" zoomScaleNormal="85" zoomScaleSheetLayoutView="100" workbookViewId="0" topLeftCell="A8">
      <selection activeCell="C12" sqref="C12"/>
    </sheetView>
  </sheetViews>
  <sheetFormatPr defaultColWidth="8.75390625" defaultRowHeight="14.25"/>
  <cols>
    <col min="1" max="1" width="6.75390625" style="37" customWidth="1"/>
    <col min="2" max="2" width="32.75390625" style="37" customWidth="1"/>
    <col min="3" max="3" width="25.75390625" style="5" customWidth="1"/>
    <col min="4" max="4" width="22.625" style="5" customWidth="1"/>
    <col min="5" max="6" width="9.625" style="37" bestFit="1" customWidth="1"/>
    <col min="7" max="7" width="11.50390625" style="37" customWidth="1"/>
    <col min="8" max="9" width="11.125" style="37" customWidth="1"/>
    <col min="10" max="10" width="12.50390625" style="6" customWidth="1"/>
    <col min="11" max="12" width="22.25390625" style="6" customWidth="1"/>
    <col min="13" max="13" width="13.125" style="37" customWidth="1"/>
    <col min="14" max="32" width="9.00390625" style="38" bestFit="1" customWidth="1"/>
    <col min="33" max="16384" width="8.75390625" style="37" customWidth="1"/>
  </cols>
  <sheetData>
    <row r="1" spans="1:12" ht="21.75" customHeight="1">
      <c r="A1" s="37" t="s">
        <v>0</v>
      </c>
      <c r="J1" s="10"/>
      <c r="K1" s="10"/>
      <c r="L1" s="10"/>
    </row>
    <row r="2" spans="1:13" ht="38.25" customHeight="1">
      <c r="A2" s="7" t="s">
        <v>130</v>
      </c>
      <c r="B2" s="7"/>
      <c r="C2" s="7"/>
      <c r="D2" s="7"/>
      <c r="E2" s="7"/>
      <c r="F2" s="7"/>
      <c r="G2" s="7"/>
      <c r="H2" s="7"/>
      <c r="I2" s="7"/>
      <c r="J2" s="7"/>
      <c r="K2" s="7"/>
      <c r="L2" s="7"/>
      <c r="M2" s="7"/>
    </row>
    <row r="3" spans="1:13" ht="14.25" customHeight="1">
      <c r="A3" s="8" t="s">
        <v>131</v>
      </c>
      <c r="B3" s="8"/>
      <c r="C3" s="8"/>
      <c r="D3" s="8"/>
      <c r="E3" s="8"/>
      <c r="F3" s="8"/>
      <c r="G3" s="8"/>
      <c r="H3" s="10"/>
      <c r="I3" s="10"/>
      <c r="J3" s="28"/>
      <c r="K3" s="28"/>
      <c r="L3" s="28"/>
      <c r="M3" s="10"/>
    </row>
    <row r="4" spans="1:13" ht="14.25" customHeight="1">
      <c r="A4" s="11" t="s">
        <v>3</v>
      </c>
      <c r="B4" s="11" t="s">
        <v>4</v>
      </c>
      <c r="C4" s="11" t="s">
        <v>5</v>
      </c>
      <c r="D4" s="12" t="s">
        <v>6</v>
      </c>
      <c r="E4" s="13" t="s">
        <v>132</v>
      </c>
      <c r="F4" s="13"/>
      <c r="G4" s="14"/>
      <c r="H4" s="11" t="s">
        <v>133</v>
      </c>
      <c r="I4" s="11" t="s">
        <v>134</v>
      </c>
      <c r="J4" s="19" t="s">
        <v>13</v>
      </c>
      <c r="K4" s="19"/>
      <c r="L4" s="19"/>
      <c r="M4" s="44" t="s">
        <v>14</v>
      </c>
    </row>
    <row r="5" spans="1:13" ht="30.75">
      <c r="A5" s="39"/>
      <c r="B5" s="39"/>
      <c r="C5" s="39"/>
      <c r="D5" s="12"/>
      <c r="E5" s="14" t="s">
        <v>135</v>
      </c>
      <c r="F5" s="12" t="s">
        <v>136</v>
      </c>
      <c r="G5" s="12" t="s">
        <v>137</v>
      </c>
      <c r="H5" s="15"/>
      <c r="I5" s="15"/>
      <c r="J5" s="19"/>
      <c r="K5" s="19"/>
      <c r="L5" s="19"/>
      <c r="M5" s="44"/>
    </row>
    <row r="6" spans="1:13" ht="39.75" customHeight="1">
      <c r="A6" s="19" t="s">
        <v>138</v>
      </c>
      <c r="B6" s="19"/>
      <c r="C6" s="19"/>
      <c r="D6" s="19"/>
      <c r="E6" s="19"/>
      <c r="F6" s="19"/>
      <c r="G6" s="19"/>
      <c r="H6" s="19"/>
      <c r="I6" s="19"/>
      <c r="J6" s="19" t="s">
        <v>20</v>
      </c>
      <c r="K6" s="19" t="s">
        <v>21</v>
      </c>
      <c r="L6" s="19" t="s">
        <v>22</v>
      </c>
      <c r="M6" s="44"/>
    </row>
    <row r="7" spans="1:32" s="36" customFormat="1" ht="25.5" customHeight="1">
      <c r="A7" s="40" t="s">
        <v>139</v>
      </c>
      <c r="B7" s="41"/>
      <c r="C7" s="42"/>
      <c r="D7" s="42"/>
      <c r="E7" s="43">
        <f aca="true" t="shared" si="0" ref="E7:G7">SUM(E8:E12)</f>
        <v>70</v>
      </c>
      <c r="F7" s="43">
        <f t="shared" si="0"/>
        <v>7230</v>
      </c>
      <c r="G7" s="43">
        <f t="shared" si="0"/>
        <v>681149.7499999999</v>
      </c>
      <c r="H7" s="43"/>
      <c r="I7" s="43"/>
      <c r="J7" s="19"/>
      <c r="K7" s="19"/>
      <c r="L7" s="19"/>
      <c r="M7" s="43"/>
      <c r="N7" s="45"/>
      <c r="O7" s="45"/>
      <c r="P7" s="45"/>
      <c r="Q7" s="45"/>
      <c r="R7" s="45"/>
      <c r="S7" s="45"/>
      <c r="T7" s="45"/>
      <c r="U7" s="45"/>
      <c r="V7" s="45"/>
      <c r="W7" s="45"/>
      <c r="X7" s="45"/>
      <c r="Y7" s="45"/>
      <c r="Z7" s="45"/>
      <c r="AA7" s="45"/>
      <c r="AB7" s="45"/>
      <c r="AC7" s="45"/>
      <c r="AD7" s="45"/>
      <c r="AE7" s="45"/>
      <c r="AF7" s="45"/>
    </row>
    <row r="8" spans="1:18" s="3" customFormat="1" ht="48" customHeight="1">
      <c r="A8" s="25">
        <v>1</v>
      </c>
      <c r="B8" s="25" t="s">
        <v>140</v>
      </c>
      <c r="C8" s="26" t="s">
        <v>141</v>
      </c>
      <c r="D8" s="26" t="s">
        <v>142</v>
      </c>
      <c r="E8" s="25">
        <v>12</v>
      </c>
      <c r="F8" s="25">
        <v>1152</v>
      </c>
      <c r="G8" s="25">
        <v>89600</v>
      </c>
      <c r="H8" s="27">
        <v>2014</v>
      </c>
      <c r="I8" s="25">
        <v>2019</v>
      </c>
      <c r="J8" s="25" t="s">
        <v>31</v>
      </c>
      <c r="K8" s="35" t="s">
        <v>143</v>
      </c>
      <c r="L8" s="25" t="s">
        <v>144</v>
      </c>
      <c r="M8" s="25"/>
      <c r="N8" s="35"/>
      <c r="O8" s="35"/>
      <c r="P8" s="35"/>
      <c r="Q8" s="35"/>
      <c r="R8" s="46"/>
    </row>
    <row r="9" spans="1:18" s="3" customFormat="1" ht="48" customHeight="1">
      <c r="A9" s="25">
        <v>2</v>
      </c>
      <c r="B9" s="25" t="s">
        <v>145</v>
      </c>
      <c r="C9" s="26" t="s">
        <v>146</v>
      </c>
      <c r="D9" s="26" t="s">
        <v>147</v>
      </c>
      <c r="E9" s="25">
        <v>10</v>
      </c>
      <c r="F9" s="25">
        <v>1184</v>
      </c>
      <c r="G9" s="25">
        <v>101000</v>
      </c>
      <c r="H9" s="27">
        <v>2015</v>
      </c>
      <c r="I9" s="25">
        <v>2019</v>
      </c>
      <c r="J9" s="25" t="s">
        <v>31</v>
      </c>
      <c r="K9" s="35" t="s">
        <v>148</v>
      </c>
      <c r="L9" s="25" t="s">
        <v>149</v>
      </c>
      <c r="M9" s="25"/>
      <c r="N9" s="35"/>
      <c r="O9" s="35"/>
      <c r="P9" s="35"/>
      <c r="Q9" s="35"/>
      <c r="R9" s="46"/>
    </row>
    <row r="10" spans="1:18" s="3" customFormat="1" ht="48" customHeight="1">
      <c r="A10" s="25">
        <v>3</v>
      </c>
      <c r="B10" s="25" t="s">
        <v>150</v>
      </c>
      <c r="C10" s="26" t="s">
        <v>151</v>
      </c>
      <c r="D10" s="26" t="s">
        <v>152</v>
      </c>
      <c r="E10" s="25">
        <v>26</v>
      </c>
      <c r="F10" s="25">
        <v>2344</v>
      </c>
      <c r="G10" s="25">
        <v>241878</v>
      </c>
      <c r="H10" s="27">
        <v>2016</v>
      </c>
      <c r="I10" s="25">
        <v>2018</v>
      </c>
      <c r="J10" s="25" t="s">
        <v>31</v>
      </c>
      <c r="K10" s="35" t="s">
        <v>153</v>
      </c>
      <c r="L10" s="25" t="s">
        <v>154</v>
      </c>
      <c r="M10" s="25"/>
      <c r="N10" s="35"/>
      <c r="O10" s="35"/>
      <c r="P10" s="35"/>
      <c r="Q10" s="35"/>
      <c r="R10" s="46"/>
    </row>
    <row r="11" spans="1:18" s="3" customFormat="1" ht="48" customHeight="1">
      <c r="A11" s="25">
        <v>4</v>
      </c>
      <c r="B11" s="25" t="s">
        <v>155</v>
      </c>
      <c r="C11" s="26" t="s">
        <v>156</v>
      </c>
      <c r="D11" s="26" t="s">
        <v>157</v>
      </c>
      <c r="E11" s="25">
        <v>17</v>
      </c>
      <c r="F11" s="25">
        <v>2166</v>
      </c>
      <c r="G11" s="25">
        <v>201745.93</v>
      </c>
      <c r="H11" s="27">
        <v>2017</v>
      </c>
      <c r="I11" s="25">
        <v>2019</v>
      </c>
      <c r="J11" s="25" t="s">
        <v>31</v>
      </c>
      <c r="K11" s="35" t="s">
        <v>158</v>
      </c>
      <c r="L11" s="25" t="s">
        <v>159</v>
      </c>
      <c r="M11" s="25"/>
      <c r="N11" s="35"/>
      <c r="O11" s="35"/>
      <c r="P11" s="35"/>
      <c r="Q11" s="35"/>
      <c r="R11" s="46"/>
    </row>
    <row r="12" spans="1:18" s="3" customFormat="1" ht="48" customHeight="1">
      <c r="A12" s="25">
        <v>5</v>
      </c>
      <c r="B12" s="25" t="s">
        <v>160</v>
      </c>
      <c r="C12" s="26" t="s">
        <v>161</v>
      </c>
      <c r="D12" s="26" t="s">
        <v>162</v>
      </c>
      <c r="E12" s="25">
        <v>5</v>
      </c>
      <c r="F12" s="25">
        <v>384</v>
      </c>
      <c r="G12" s="25">
        <v>46925.82</v>
      </c>
      <c r="H12" s="27">
        <v>2017</v>
      </c>
      <c r="I12" s="25">
        <v>2019</v>
      </c>
      <c r="J12" s="25" t="s">
        <v>31</v>
      </c>
      <c r="K12" s="35" t="s">
        <v>163</v>
      </c>
      <c r="L12" s="25" t="s">
        <v>164</v>
      </c>
      <c r="M12" s="25"/>
      <c r="N12" s="35"/>
      <c r="O12" s="35"/>
      <c r="P12" s="35"/>
      <c r="Q12" s="35"/>
      <c r="R12" s="46"/>
    </row>
    <row r="13" spans="1:32" s="36" customFormat="1" ht="25.5" customHeight="1">
      <c r="A13" s="40" t="s">
        <v>165</v>
      </c>
      <c r="B13" s="41"/>
      <c r="C13" s="42"/>
      <c r="D13" s="42"/>
      <c r="E13" s="43">
        <f aca="true" t="shared" si="1" ref="E13:G13">SUM(E14:E17)</f>
        <v>24</v>
      </c>
      <c r="F13" s="43">
        <f t="shared" si="1"/>
        <v>5784</v>
      </c>
      <c r="G13" s="43">
        <f t="shared" si="1"/>
        <v>606266.12</v>
      </c>
      <c r="H13" s="43"/>
      <c r="I13" s="43"/>
      <c r="J13" s="19"/>
      <c r="K13" s="19"/>
      <c r="L13" s="19"/>
      <c r="M13" s="43"/>
      <c r="N13" s="45"/>
      <c r="O13" s="45"/>
      <c r="P13" s="45"/>
      <c r="Q13" s="45"/>
      <c r="R13" s="45"/>
      <c r="S13" s="45"/>
      <c r="T13" s="45"/>
      <c r="U13" s="45"/>
      <c r="V13" s="45"/>
      <c r="W13" s="45"/>
      <c r="X13" s="45"/>
      <c r="Y13" s="45"/>
      <c r="Z13" s="45"/>
      <c r="AA13" s="45"/>
      <c r="AB13" s="45"/>
      <c r="AC13" s="45"/>
      <c r="AD13" s="45"/>
      <c r="AE13" s="45"/>
      <c r="AF13" s="45"/>
    </row>
    <row r="14" spans="1:18" s="3" customFormat="1" ht="48" customHeight="1">
      <c r="A14" s="25">
        <v>6</v>
      </c>
      <c r="B14" s="25" t="s">
        <v>166</v>
      </c>
      <c r="C14" s="26" t="s">
        <v>167</v>
      </c>
      <c r="D14" s="26" t="s">
        <v>168</v>
      </c>
      <c r="E14" s="25">
        <v>6</v>
      </c>
      <c r="F14" s="25">
        <v>1562</v>
      </c>
      <c r="G14" s="25">
        <v>148773.86</v>
      </c>
      <c r="H14" s="27">
        <v>2015</v>
      </c>
      <c r="I14" s="25">
        <v>2019</v>
      </c>
      <c r="J14" s="25" t="s">
        <v>31</v>
      </c>
      <c r="K14" s="35" t="s">
        <v>169</v>
      </c>
      <c r="L14" s="25" t="s">
        <v>170</v>
      </c>
      <c r="M14" s="25"/>
      <c r="N14" s="35"/>
      <c r="O14" s="35"/>
      <c r="P14" s="35"/>
      <c r="Q14" s="35"/>
      <c r="R14" s="46"/>
    </row>
    <row r="15" spans="1:18" s="3" customFormat="1" ht="48" customHeight="1">
      <c r="A15" s="25">
        <v>7</v>
      </c>
      <c r="B15" s="25" t="s">
        <v>171</v>
      </c>
      <c r="C15" s="26" t="s">
        <v>172</v>
      </c>
      <c r="D15" s="26" t="s">
        <v>173</v>
      </c>
      <c r="E15" s="25">
        <v>5</v>
      </c>
      <c r="F15" s="25">
        <v>1365</v>
      </c>
      <c r="G15" s="25">
        <v>139772</v>
      </c>
      <c r="H15" s="27">
        <v>2015</v>
      </c>
      <c r="I15" s="25">
        <v>2019</v>
      </c>
      <c r="J15" s="25" t="s">
        <v>31</v>
      </c>
      <c r="K15" s="35" t="s">
        <v>174</v>
      </c>
      <c r="L15" s="25" t="s">
        <v>175</v>
      </c>
      <c r="M15" s="25"/>
      <c r="N15" s="35"/>
      <c r="O15" s="35"/>
      <c r="P15" s="35"/>
      <c r="Q15" s="35"/>
      <c r="R15" s="46"/>
    </row>
    <row r="16" spans="1:18" s="3" customFormat="1" ht="48" customHeight="1">
      <c r="A16" s="25">
        <v>8</v>
      </c>
      <c r="B16" s="25" t="s">
        <v>176</v>
      </c>
      <c r="C16" s="26" t="s">
        <v>177</v>
      </c>
      <c r="D16" s="26" t="s">
        <v>178</v>
      </c>
      <c r="E16" s="25">
        <v>6</v>
      </c>
      <c r="F16" s="25">
        <v>1185</v>
      </c>
      <c r="G16" s="25">
        <v>124070</v>
      </c>
      <c r="H16" s="27">
        <v>2016</v>
      </c>
      <c r="I16" s="25">
        <v>2019</v>
      </c>
      <c r="J16" s="25" t="s">
        <v>31</v>
      </c>
      <c r="K16" s="35" t="s">
        <v>179</v>
      </c>
      <c r="L16" s="25" t="s">
        <v>63</v>
      </c>
      <c r="M16" s="25"/>
      <c r="N16" s="35"/>
      <c r="O16" s="35"/>
      <c r="P16" s="35"/>
      <c r="Q16" s="35"/>
      <c r="R16" s="46"/>
    </row>
    <row r="17" spans="1:18" s="3" customFormat="1" ht="48" customHeight="1">
      <c r="A17" s="25">
        <v>9</v>
      </c>
      <c r="B17" s="25" t="s">
        <v>180</v>
      </c>
      <c r="C17" s="26" t="s">
        <v>181</v>
      </c>
      <c r="D17" s="26" t="s">
        <v>182</v>
      </c>
      <c r="E17" s="25">
        <v>7</v>
      </c>
      <c r="F17" s="25">
        <v>1672</v>
      </c>
      <c r="G17" s="25">
        <v>193650.26</v>
      </c>
      <c r="H17" s="27">
        <v>2014</v>
      </c>
      <c r="I17" s="25">
        <v>2019</v>
      </c>
      <c r="J17" s="25" t="s">
        <v>31</v>
      </c>
      <c r="K17" s="35" t="s">
        <v>183</v>
      </c>
      <c r="L17" s="25" t="s">
        <v>82</v>
      </c>
      <c r="M17" s="25"/>
      <c r="N17" s="35"/>
      <c r="O17" s="35"/>
      <c r="P17" s="35"/>
      <c r="Q17" s="35"/>
      <c r="R17" s="46"/>
    </row>
    <row r="18" spans="1:32" s="36" customFormat="1" ht="25.5" customHeight="1">
      <c r="A18" s="40" t="s">
        <v>184</v>
      </c>
      <c r="B18" s="41"/>
      <c r="C18" s="42"/>
      <c r="D18" s="42"/>
      <c r="E18" s="43">
        <f aca="true" t="shared" si="2" ref="E18:G18">SUM(E19:E21)</f>
        <v>32</v>
      </c>
      <c r="F18" s="43">
        <f t="shared" si="2"/>
        <v>4848</v>
      </c>
      <c r="G18" s="43">
        <f t="shared" si="2"/>
        <v>564160</v>
      </c>
      <c r="H18" s="43"/>
      <c r="I18" s="43"/>
      <c r="J18" s="19"/>
      <c r="K18" s="19"/>
      <c r="L18" s="19"/>
      <c r="M18" s="43"/>
      <c r="N18" s="45"/>
      <c r="O18" s="45"/>
      <c r="P18" s="45"/>
      <c r="Q18" s="45"/>
      <c r="R18" s="45"/>
      <c r="S18" s="45"/>
      <c r="T18" s="45"/>
      <c r="U18" s="45"/>
      <c r="V18" s="45"/>
      <c r="W18" s="45"/>
      <c r="X18" s="45"/>
      <c r="Y18" s="45"/>
      <c r="Z18" s="45"/>
      <c r="AA18" s="45"/>
      <c r="AB18" s="45"/>
      <c r="AC18" s="45"/>
      <c r="AD18" s="45"/>
      <c r="AE18" s="45"/>
      <c r="AF18" s="45"/>
    </row>
    <row r="19" spans="1:18" s="3" customFormat="1" ht="48" customHeight="1">
      <c r="A19" s="25">
        <v>10</v>
      </c>
      <c r="B19" s="25" t="s">
        <v>185</v>
      </c>
      <c r="C19" s="26" t="s">
        <v>186</v>
      </c>
      <c r="D19" s="26" t="s">
        <v>187</v>
      </c>
      <c r="E19" s="25">
        <v>12</v>
      </c>
      <c r="F19" s="25">
        <v>1280</v>
      </c>
      <c r="G19" s="25">
        <v>128000</v>
      </c>
      <c r="H19" s="27">
        <v>2016</v>
      </c>
      <c r="I19" s="25">
        <v>2019</v>
      </c>
      <c r="J19" s="25" t="s">
        <v>80</v>
      </c>
      <c r="K19" s="35" t="s">
        <v>188</v>
      </c>
      <c r="L19" s="25" t="s">
        <v>189</v>
      </c>
      <c r="M19" s="25"/>
      <c r="N19" s="35"/>
      <c r="O19" s="35"/>
      <c r="P19" s="35"/>
      <c r="Q19" s="35"/>
      <c r="R19" s="46"/>
    </row>
    <row r="20" spans="1:18" s="3" customFormat="1" ht="48" customHeight="1">
      <c r="A20" s="25">
        <v>11</v>
      </c>
      <c r="B20" s="25" t="s">
        <v>190</v>
      </c>
      <c r="C20" s="26" t="s">
        <v>47</v>
      </c>
      <c r="D20" s="26" t="s">
        <v>48</v>
      </c>
      <c r="E20" s="25">
        <v>8</v>
      </c>
      <c r="F20" s="25">
        <v>1600</v>
      </c>
      <c r="G20" s="25">
        <v>200000</v>
      </c>
      <c r="H20" s="27">
        <v>2017</v>
      </c>
      <c r="I20" s="25">
        <v>2019</v>
      </c>
      <c r="J20" s="25" t="s">
        <v>31</v>
      </c>
      <c r="K20" s="35" t="s">
        <v>49</v>
      </c>
      <c r="L20" s="25" t="s">
        <v>50</v>
      </c>
      <c r="M20" s="25"/>
      <c r="N20" s="35"/>
      <c r="O20" s="35"/>
      <c r="P20" s="35"/>
      <c r="Q20" s="35"/>
      <c r="R20" s="46"/>
    </row>
    <row r="21" spans="1:18" s="3" customFormat="1" ht="48" customHeight="1">
      <c r="A21" s="25">
        <v>12</v>
      </c>
      <c r="B21" s="25" t="s">
        <v>191</v>
      </c>
      <c r="C21" s="26" t="s">
        <v>192</v>
      </c>
      <c r="D21" s="26" t="s">
        <v>30</v>
      </c>
      <c r="E21" s="25">
        <v>12</v>
      </c>
      <c r="F21" s="25">
        <v>1968</v>
      </c>
      <c r="G21" s="25">
        <v>236160</v>
      </c>
      <c r="H21" s="27">
        <v>2017</v>
      </c>
      <c r="I21" s="25">
        <v>2019</v>
      </c>
      <c r="J21" s="25" t="s">
        <v>31</v>
      </c>
      <c r="K21" s="35" t="s">
        <v>35</v>
      </c>
      <c r="L21" s="25" t="s">
        <v>193</v>
      </c>
      <c r="M21" s="25"/>
      <c r="N21" s="35"/>
      <c r="O21" s="35"/>
      <c r="P21" s="35"/>
      <c r="Q21" s="35"/>
      <c r="R21" s="46"/>
    </row>
    <row r="22" spans="1:32" s="36" customFormat="1" ht="25.5" customHeight="1">
      <c r="A22" s="40" t="s">
        <v>64</v>
      </c>
      <c r="B22" s="41"/>
      <c r="C22" s="42"/>
      <c r="D22" s="42"/>
      <c r="E22" s="43">
        <f aca="true" t="shared" si="3" ref="E22:G22">SUM(E23:E24)</f>
        <v>24</v>
      </c>
      <c r="F22" s="43">
        <f t="shared" si="3"/>
        <v>4723</v>
      </c>
      <c r="G22" s="43">
        <f t="shared" si="3"/>
        <v>515670</v>
      </c>
      <c r="H22" s="43"/>
      <c r="I22" s="43"/>
      <c r="J22" s="19"/>
      <c r="K22" s="19"/>
      <c r="L22" s="19"/>
      <c r="M22" s="43"/>
      <c r="N22" s="45"/>
      <c r="O22" s="45"/>
      <c r="P22" s="45"/>
      <c r="Q22" s="45"/>
      <c r="R22" s="45"/>
      <c r="S22" s="45"/>
      <c r="T22" s="45"/>
      <c r="U22" s="45"/>
      <c r="V22" s="45"/>
      <c r="W22" s="45"/>
      <c r="X22" s="45"/>
      <c r="Y22" s="45"/>
      <c r="Z22" s="45"/>
      <c r="AA22" s="45"/>
      <c r="AB22" s="45"/>
      <c r="AC22" s="45"/>
      <c r="AD22" s="45"/>
      <c r="AE22" s="45"/>
      <c r="AF22" s="45"/>
    </row>
    <row r="23" spans="1:18" s="3" customFormat="1" ht="48" customHeight="1">
      <c r="A23" s="25">
        <v>13</v>
      </c>
      <c r="B23" s="25" t="s">
        <v>194</v>
      </c>
      <c r="C23" s="26" t="s">
        <v>195</v>
      </c>
      <c r="D23" s="26" t="s">
        <v>196</v>
      </c>
      <c r="E23" s="25">
        <v>12</v>
      </c>
      <c r="F23" s="25">
        <v>2102</v>
      </c>
      <c r="G23" s="25">
        <v>210000</v>
      </c>
      <c r="H23" s="27" t="s">
        <v>197</v>
      </c>
      <c r="I23" s="25">
        <v>2019</v>
      </c>
      <c r="J23" s="25" t="s">
        <v>31</v>
      </c>
      <c r="K23" s="35" t="s">
        <v>198</v>
      </c>
      <c r="L23" s="25" t="s">
        <v>199</v>
      </c>
      <c r="M23" s="25"/>
      <c r="N23" s="35"/>
      <c r="O23" s="35"/>
      <c r="P23" s="35"/>
      <c r="Q23" s="35"/>
      <c r="R23" s="46"/>
    </row>
    <row r="24" spans="1:18" s="3" customFormat="1" ht="48" customHeight="1">
      <c r="A24" s="25">
        <v>14</v>
      </c>
      <c r="B24" s="25" t="s">
        <v>200</v>
      </c>
      <c r="C24" s="26" t="s">
        <v>201</v>
      </c>
      <c r="D24" s="26" t="s">
        <v>202</v>
      </c>
      <c r="E24" s="25">
        <v>12</v>
      </c>
      <c r="F24" s="25">
        <v>2621</v>
      </c>
      <c r="G24" s="25">
        <v>305670</v>
      </c>
      <c r="H24" s="27">
        <v>2017</v>
      </c>
      <c r="I24" s="25">
        <v>2019</v>
      </c>
      <c r="J24" s="25" t="s">
        <v>31</v>
      </c>
      <c r="K24" s="35" t="s">
        <v>203</v>
      </c>
      <c r="L24" s="25" t="s">
        <v>204</v>
      </c>
      <c r="M24" s="25"/>
      <c r="N24" s="35"/>
      <c r="O24" s="35"/>
      <c r="P24" s="35"/>
      <c r="Q24" s="35"/>
      <c r="R24" s="46"/>
    </row>
    <row r="25" spans="1:32" s="36" customFormat="1" ht="25.5" customHeight="1">
      <c r="A25" s="40" t="s">
        <v>205</v>
      </c>
      <c r="B25" s="41"/>
      <c r="C25" s="42"/>
      <c r="D25" s="42"/>
      <c r="E25" s="43">
        <f aca="true" t="shared" si="4" ref="E25:G25">SUM(E26:E30)</f>
        <v>103</v>
      </c>
      <c r="F25" s="43">
        <f t="shared" si="4"/>
        <v>7380</v>
      </c>
      <c r="G25" s="43">
        <f t="shared" si="4"/>
        <v>795747.94</v>
      </c>
      <c r="H25" s="43"/>
      <c r="I25" s="43"/>
      <c r="J25" s="19"/>
      <c r="K25" s="19"/>
      <c r="L25" s="19"/>
      <c r="M25" s="43"/>
      <c r="N25" s="45"/>
      <c r="O25" s="45"/>
      <c r="P25" s="45"/>
      <c r="Q25" s="45"/>
      <c r="R25" s="45"/>
      <c r="S25" s="45"/>
      <c r="T25" s="45"/>
      <c r="U25" s="45"/>
      <c r="V25" s="45"/>
      <c r="W25" s="45"/>
      <c r="X25" s="45"/>
      <c r="Y25" s="45"/>
      <c r="Z25" s="45"/>
      <c r="AA25" s="45"/>
      <c r="AB25" s="45"/>
      <c r="AC25" s="45"/>
      <c r="AD25" s="45"/>
      <c r="AE25" s="45"/>
      <c r="AF25" s="45"/>
    </row>
    <row r="26" spans="1:18" s="3" customFormat="1" ht="48" customHeight="1">
      <c r="A26" s="25">
        <v>15</v>
      </c>
      <c r="B26" s="25" t="s">
        <v>206</v>
      </c>
      <c r="C26" s="26" t="s">
        <v>207</v>
      </c>
      <c r="D26" s="26" t="s">
        <v>208</v>
      </c>
      <c r="E26" s="25">
        <v>54</v>
      </c>
      <c r="F26" s="25">
        <v>2240</v>
      </c>
      <c r="G26" s="25">
        <v>268800</v>
      </c>
      <c r="H26" s="27">
        <v>2015</v>
      </c>
      <c r="I26" s="25">
        <v>2019</v>
      </c>
      <c r="J26" s="25" t="s">
        <v>31</v>
      </c>
      <c r="K26" s="35" t="s">
        <v>209</v>
      </c>
      <c r="L26" s="25" t="s">
        <v>210</v>
      </c>
      <c r="M26" s="25"/>
      <c r="N26" s="35"/>
      <c r="O26" s="35"/>
      <c r="P26" s="35"/>
      <c r="Q26" s="35"/>
      <c r="R26" s="46"/>
    </row>
    <row r="27" spans="1:18" s="3" customFormat="1" ht="48" customHeight="1">
      <c r="A27" s="25">
        <v>16</v>
      </c>
      <c r="B27" s="25" t="s">
        <v>211</v>
      </c>
      <c r="C27" s="26" t="s">
        <v>212</v>
      </c>
      <c r="D27" s="26" t="s">
        <v>213</v>
      </c>
      <c r="E27" s="25">
        <v>16</v>
      </c>
      <c r="F27" s="25">
        <v>1318</v>
      </c>
      <c r="G27" s="25">
        <v>140079</v>
      </c>
      <c r="H27" s="27">
        <v>2015</v>
      </c>
      <c r="I27" s="25">
        <v>2019</v>
      </c>
      <c r="J27" s="25" t="s">
        <v>31</v>
      </c>
      <c r="K27" s="35" t="s">
        <v>214</v>
      </c>
      <c r="L27" s="25" t="s">
        <v>215</v>
      </c>
      <c r="M27" s="25"/>
      <c r="N27" s="35"/>
      <c r="O27" s="35"/>
      <c r="P27" s="35"/>
      <c r="Q27" s="35"/>
      <c r="R27" s="46"/>
    </row>
    <row r="28" spans="1:18" s="3" customFormat="1" ht="48" customHeight="1">
      <c r="A28" s="25">
        <v>17</v>
      </c>
      <c r="B28" s="25" t="s">
        <v>216</v>
      </c>
      <c r="C28" s="26"/>
      <c r="D28" s="26" t="s">
        <v>217</v>
      </c>
      <c r="E28" s="25">
        <v>10</v>
      </c>
      <c r="F28" s="25">
        <v>1726</v>
      </c>
      <c r="G28" s="25">
        <f>F28*105</f>
        <v>181230</v>
      </c>
      <c r="H28" s="27">
        <v>2015</v>
      </c>
      <c r="I28" s="25">
        <v>2019</v>
      </c>
      <c r="J28" s="25" t="s">
        <v>31</v>
      </c>
      <c r="K28" s="35" t="s">
        <v>218</v>
      </c>
      <c r="L28" s="25" t="s">
        <v>219</v>
      </c>
      <c r="M28" s="25"/>
      <c r="N28" s="35"/>
      <c r="O28" s="35"/>
      <c r="P28" s="35"/>
      <c r="Q28" s="35"/>
      <c r="R28" s="46"/>
    </row>
    <row r="29" spans="1:18" s="3" customFormat="1" ht="48" customHeight="1">
      <c r="A29" s="25">
        <v>18</v>
      </c>
      <c r="B29" s="25" t="s">
        <v>220</v>
      </c>
      <c r="C29" s="26" t="s">
        <v>221</v>
      </c>
      <c r="D29" s="26" t="s">
        <v>222</v>
      </c>
      <c r="E29" s="25">
        <v>14</v>
      </c>
      <c r="F29" s="25">
        <v>1136</v>
      </c>
      <c r="G29" s="25">
        <v>125181.94</v>
      </c>
      <c r="H29" s="27">
        <v>2016</v>
      </c>
      <c r="I29" s="25">
        <v>2019</v>
      </c>
      <c r="J29" s="25" t="s">
        <v>31</v>
      </c>
      <c r="K29" s="35" t="s">
        <v>223</v>
      </c>
      <c r="L29" s="25" t="s">
        <v>224</v>
      </c>
      <c r="M29" s="25"/>
      <c r="N29" s="35"/>
      <c r="O29" s="35"/>
      <c r="P29" s="35"/>
      <c r="Q29" s="35"/>
      <c r="R29" s="46"/>
    </row>
    <row r="30" spans="1:18" s="3" customFormat="1" ht="48" customHeight="1">
      <c r="A30" s="25">
        <v>19</v>
      </c>
      <c r="B30" s="25" t="s">
        <v>225</v>
      </c>
      <c r="C30" s="26" t="s">
        <v>226</v>
      </c>
      <c r="D30" s="26" t="s">
        <v>213</v>
      </c>
      <c r="E30" s="25">
        <v>9</v>
      </c>
      <c r="F30" s="25">
        <v>960</v>
      </c>
      <c r="G30" s="25">
        <v>80457</v>
      </c>
      <c r="H30" s="27">
        <v>2016</v>
      </c>
      <c r="I30" s="25">
        <v>2019</v>
      </c>
      <c r="J30" s="25" t="s">
        <v>31</v>
      </c>
      <c r="K30" s="35" t="s">
        <v>227</v>
      </c>
      <c r="L30" s="25" t="s">
        <v>215</v>
      </c>
      <c r="M30" s="25"/>
      <c r="N30" s="35"/>
      <c r="O30" s="35"/>
      <c r="P30" s="35"/>
      <c r="Q30" s="35"/>
      <c r="R30" s="46"/>
    </row>
    <row r="31" spans="1:32" s="36" customFormat="1" ht="25.5" customHeight="1">
      <c r="A31" s="40" t="s">
        <v>228</v>
      </c>
      <c r="B31" s="41"/>
      <c r="C31" s="42"/>
      <c r="D31" s="42"/>
      <c r="E31" s="43">
        <f aca="true" t="shared" si="5" ref="E31:G31">SUM(E32:E39)</f>
        <v>283</v>
      </c>
      <c r="F31" s="43">
        <f t="shared" si="5"/>
        <v>33935</v>
      </c>
      <c r="G31" s="43">
        <f t="shared" si="5"/>
        <v>3394375</v>
      </c>
      <c r="H31" s="43"/>
      <c r="I31" s="43"/>
      <c r="J31" s="19"/>
      <c r="K31" s="19"/>
      <c r="L31" s="19"/>
      <c r="M31" s="43"/>
      <c r="N31" s="45"/>
      <c r="O31" s="45"/>
      <c r="P31" s="45"/>
      <c r="Q31" s="45"/>
      <c r="R31" s="45"/>
      <c r="S31" s="45"/>
      <c r="T31" s="45"/>
      <c r="U31" s="45"/>
      <c r="V31" s="45"/>
      <c r="W31" s="45"/>
      <c r="X31" s="45"/>
      <c r="Y31" s="45"/>
      <c r="Z31" s="45"/>
      <c r="AA31" s="45"/>
      <c r="AB31" s="45"/>
      <c r="AC31" s="45"/>
      <c r="AD31" s="45"/>
      <c r="AE31" s="45"/>
      <c r="AF31" s="45"/>
    </row>
    <row r="32" spans="1:18" s="3" customFormat="1" ht="48" customHeight="1">
      <c r="A32" s="25">
        <v>20</v>
      </c>
      <c r="B32" s="25" t="s">
        <v>229</v>
      </c>
      <c r="C32" s="26" t="s">
        <v>230</v>
      </c>
      <c r="D32" s="26" t="s">
        <v>231</v>
      </c>
      <c r="E32" s="25">
        <v>42</v>
      </c>
      <c r="F32" s="25">
        <v>6018</v>
      </c>
      <c r="G32" s="25">
        <v>722160</v>
      </c>
      <c r="H32" s="27">
        <v>2016</v>
      </c>
      <c r="I32" s="25">
        <v>2019</v>
      </c>
      <c r="J32" s="25" t="s">
        <v>80</v>
      </c>
      <c r="K32" s="35" t="s">
        <v>232</v>
      </c>
      <c r="L32" s="25" t="s">
        <v>233</v>
      </c>
      <c r="M32" s="25"/>
      <c r="N32" s="35"/>
      <c r="O32" s="35"/>
      <c r="P32" s="35"/>
      <c r="Q32" s="35"/>
      <c r="R32" s="46"/>
    </row>
    <row r="33" spans="1:18" s="3" customFormat="1" ht="48" customHeight="1">
      <c r="A33" s="25">
        <v>21</v>
      </c>
      <c r="B33" s="25" t="s">
        <v>234</v>
      </c>
      <c r="C33" s="26" t="s">
        <v>235</v>
      </c>
      <c r="D33" s="26" t="s">
        <v>236</v>
      </c>
      <c r="E33" s="25">
        <v>48</v>
      </c>
      <c r="F33" s="25">
        <v>5725</v>
      </c>
      <c r="G33" s="25">
        <v>599200</v>
      </c>
      <c r="H33" s="27">
        <v>2016</v>
      </c>
      <c r="I33" s="25">
        <v>2019</v>
      </c>
      <c r="J33" s="25" t="s">
        <v>80</v>
      </c>
      <c r="K33" s="35" t="s">
        <v>237</v>
      </c>
      <c r="L33" s="25" t="s">
        <v>238</v>
      </c>
      <c r="M33" s="25"/>
      <c r="N33" s="35"/>
      <c r="O33" s="35"/>
      <c r="P33" s="35"/>
      <c r="Q33" s="35"/>
      <c r="R33" s="46"/>
    </row>
    <row r="34" spans="1:18" s="3" customFormat="1" ht="48" customHeight="1">
      <c r="A34" s="25">
        <v>22</v>
      </c>
      <c r="B34" s="25" t="s">
        <v>239</v>
      </c>
      <c r="C34" s="26" t="s">
        <v>240</v>
      </c>
      <c r="D34" s="26" t="s">
        <v>241</v>
      </c>
      <c r="E34" s="25">
        <v>5</v>
      </c>
      <c r="F34" s="25">
        <v>959</v>
      </c>
      <c r="G34" s="25">
        <v>98173</v>
      </c>
      <c r="H34" s="27">
        <v>2016</v>
      </c>
      <c r="I34" s="25">
        <v>2019</v>
      </c>
      <c r="J34" s="25" t="s">
        <v>80</v>
      </c>
      <c r="K34" s="35" t="s">
        <v>242</v>
      </c>
      <c r="L34" s="25" t="s">
        <v>243</v>
      </c>
      <c r="M34" s="25"/>
      <c r="N34" s="35"/>
      <c r="O34" s="35"/>
      <c r="P34" s="35"/>
      <c r="Q34" s="35"/>
      <c r="R34" s="46"/>
    </row>
    <row r="35" spans="1:18" s="3" customFormat="1" ht="48" customHeight="1">
      <c r="A35" s="25">
        <v>23</v>
      </c>
      <c r="B35" s="25" t="s">
        <v>244</v>
      </c>
      <c r="C35" s="26" t="s">
        <v>240</v>
      </c>
      <c r="D35" s="26" t="s">
        <v>241</v>
      </c>
      <c r="E35" s="25">
        <v>6</v>
      </c>
      <c r="F35" s="25">
        <v>959</v>
      </c>
      <c r="G35" s="25">
        <v>98173</v>
      </c>
      <c r="H35" s="27">
        <v>2017</v>
      </c>
      <c r="I35" s="25">
        <v>2019</v>
      </c>
      <c r="J35" s="25" t="s">
        <v>80</v>
      </c>
      <c r="K35" s="35" t="s">
        <v>242</v>
      </c>
      <c r="L35" s="25" t="s">
        <v>243</v>
      </c>
      <c r="M35" s="25"/>
      <c r="N35" s="35"/>
      <c r="O35" s="35"/>
      <c r="P35" s="35"/>
      <c r="Q35" s="35"/>
      <c r="R35" s="46"/>
    </row>
    <row r="36" spans="1:18" s="3" customFormat="1" ht="48" customHeight="1">
      <c r="A36" s="25">
        <v>24</v>
      </c>
      <c r="B36" s="25" t="s">
        <v>245</v>
      </c>
      <c r="C36" s="26" t="s">
        <v>246</v>
      </c>
      <c r="D36" s="26" t="s">
        <v>247</v>
      </c>
      <c r="E36" s="25">
        <v>65</v>
      </c>
      <c r="F36" s="25">
        <v>6891</v>
      </c>
      <c r="G36" s="25">
        <v>421470</v>
      </c>
      <c r="H36" s="27">
        <v>2016</v>
      </c>
      <c r="I36" s="25">
        <v>2019</v>
      </c>
      <c r="J36" s="25" t="s">
        <v>80</v>
      </c>
      <c r="K36" s="35" t="s">
        <v>248</v>
      </c>
      <c r="L36" s="25" t="s">
        <v>249</v>
      </c>
      <c r="M36" s="25"/>
      <c r="N36" s="35"/>
      <c r="O36" s="35"/>
      <c r="P36" s="35"/>
      <c r="Q36" s="35"/>
      <c r="R36" s="46"/>
    </row>
    <row r="37" spans="1:18" s="3" customFormat="1" ht="48" customHeight="1">
      <c r="A37" s="25">
        <v>25</v>
      </c>
      <c r="B37" s="25" t="s">
        <v>250</v>
      </c>
      <c r="C37" s="26" t="s">
        <v>246</v>
      </c>
      <c r="D37" s="26" t="s">
        <v>247</v>
      </c>
      <c r="E37" s="25">
        <v>33</v>
      </c>
      <c r="F37" s="25">
        <v>3445</v>
      </c>
      <c r="G37" s="25">
        <v>387200</v>
      </c>
      <c r="H37" s="27">
        <v>2017</v>
      </c>
      <c r="I37" s="25">
        <v>2019</v>
      </c>
      <c r="J37" s="25" t="s">
        <v>80</v>
      </c>
      <c r="K37" s="35" t="s">
        <v>248</v>
      </c>
      <c r="L37" s="25" t="s">
        <v>249</v>
      </c>
      <c r="M37" s="25"/>
      <c r="N37" s="35"/>
      <c r="O37" s="35"/>
      <c r="P37" s="35"/>
      <c r="Q37" s="35"/>
      <c r="R37" s="46"/>
    </row>
    <row r="38" spans="1:18" s="3" customFormat="1" ht="48" customHeight="1">
      <c r="A38" s="25">
        <v>26</v>
      </c>
      <c r="B38" s="25" t="s">
        <v>251</v>
      </c>
      <c r="C38" s="26" t="s">
        <v>252</v>
      </c>
      <c r="D38" s="26" t="s">
        <v>241</v>
      </c>
      <c r="E38" s="25">
        <v>14</v>
      </c>
      <c r="F38" s="25">
        <v>2700</v>
      </c>
      <c r="G38" s="25">
        <v>274620</v>
      </c>
      <c r="H38" s="27">
        <v>2017</v>
      </c>
      <c r="I38" s="25">
        <v>2019</v>
      </c>
      <c r="J38" s="25" t="s">
        <v>80</v>
      </c>
      <c r="K38" s="35" t="s">
        <v>253</v>
      </c>
      <c r="L38" s="25" t="s">
        <v>254</v>
      </c>
      <c r="M38" s="25"/>
      <c r="N38" s="35"/>
      <c r="O38" s="35"/>
      <c r="P38" s="35"/>
      <c r="Q38" s="35"/>
      <c r="R38" s="46"/>
    </row>
    <row r="39" spans="1:18" s="3" customFormat="1" ht="48" customHeight="1">
      <c r="A39" s="25">
        <v>27</v>
      </c>
      <c r="B39" s="25" t="s">
        <v>255</v>
      </c>
      <c r="C39" s="26" t="s">
        <v>256</v>
      </c>
      <c r="D39" s="26" t="s">
        <v>247</v>
      </c>
      <c r="E39" s="25">
        <v>70</v>
      </c>
      <c r="F39" s="25">
        <v>7238</v>
      </c>
      <c r="G39" s="25">
        <v>793379</v>
      </c>
      <c r="H39" s="27">
        <v>2016</v>
      </c>
      <c r="I39" s="25">
        <v>2019</v>
      </c>
      <c r="J39" s="25" t="s">
        <v>80</v>
      </c>
      <c r="K39" s="35" t="s">
        <v>257</v>
      </c>
      <c r="L39" s="25" t="s">
        <v>258</v>
      </c>
      <c r="M39" s="25"/>
      <c r="N39" s="35"/>
      <c r="O39" s="35"/>
      <c r="P39" s="35"/>
      <c r="Q39" s="35"/>
      <c r="R39" s="46"/>
    </row>
    <row r="40" spans="1:32" s="36" customFormat="1" ht="25.5" customHeight="1">
      <c r="A40" s="40" t="s">
        <v>259</v>
      </c>
      <c r="B40" s="41"/>
      <c r="C40" s="42"/>
      <c r="D40" s="42"/>
      <c r="E40" s="43">
        <f aca="true" t="shared" si="6" ref="E40:G40">SUM(E41:E45)</f>
        <v>66</v>
      </c>
      <c r="F40" s="43">
        <f t="shared" si="6"/>
        <v>11689</v>
      </c>
      <c r="G40" s="43">
        <f t="shared" si="6"/>
        <v>1187348.75</v>
      </c>
      <c r="H40" s="43"/>
      <c r="I40" s="43"/>
      <c r="J40" s="19"/>
      <c r="K40" s="19"/>
      <c r="L40" s="19"/>
      <c r="M40" s="43"/>
      <c r="N40" s="45"/>
      <c r="O40" s="45"/>
      <c r="P40" s="45"/>
      <c r="Q40" s="45"/>
      <c r="R40" s="45"/>
      <c r="S40" s="45"/>
      <c r="T40" s="45"/>
      <c r="U40" s="45"/>
      <c r="V40" s="45"/>
      <c r="W40" s="45"/>
      <c r="X40" s="45"/>
      <c r="Y40" s="45"/>
      <c r="Z40" s="45"/>
      <c r="AA40" s="45"/>
      <c r="AB40" s="45"/>
      <c r="AC40" s="45"/>
      <c r="AD40" s="45"/>
      <c r="AE40" s="45"/>
      <c r="AF40" s="45"/>
    </row>
    <row r="41" spans="1:18" s="3" customFormat="1" ht="48" customHeight="1">
      <c r="A41" s="25">
        <v>28</v>
      </c>
      <c r="B41" s="25" t="s">
        <v>260</v>
      </c>
      <c r="C41" s="26" t="s">
        <v>261</v>
      </c>
      <c r="D41" s="26" t="s">
        <v>262</v>
      </c>
      <c r="E41" s="25">
        <v>14</v>
      </c>
      <c r="F41" s="25">
        <v>1545</v>
      </c>
      <c r="G41" s="25">
        <v>170000</v>
      </c>
      <c r="H41" s="27">
        <v>2015</v>
      </c>
      <c r="I41" s="25">
        <v>2019</v>
      </c>
      <c r="J41" s="25" t="s">
        <v>31</v>
      </c>
      <c r="K41" s="35" t="s">
        <v>263</v>
      </c>
      <c r="L41" s="25" t="s">
        <v>219</v>
      </c>
      <c r="M41" s="25"/>
      <c r="N41" s="35"/>
      <c r="O41" s="35"/>
      <c r="P41" s="35"/>
      <c r="Q41" s="35"/>
      <c r="R41" s="46"/>
    </row>
    <row r="42" spans="1:18" s="3" customFormat="1" ht="48" customHeight="1">
      <c r="A42" s="25">
        <v>29</v>
      </c>
      <c r="B42" s="25" t="s">
        <v>264</v>
      </c>
      <c r="C42" s="26" t="s">
        <v>265</v>
      </c>
      <c r="D42" s="26" t="s">
        <v>266</v>
      </c>
      <c r="E42" s="25">
        <v>15</v>
      </c>
      <c r="F42" s="25">
        <v>3168</v>
      </c>
      <c r="G42" s="25">
        <v>300679</v>
      </c>
      <c r="H42" s="27">
        <v>2016</v>
      </c>
      <c r="I42" s="25">
        <v>2019</v>
      </c>
      <c r="J42" s="25" t="s">
        <v>31</v>
      </c>
      <c r="K42" s="35" t="s">
        <v>267</v>
      </c>
      <c r="L42" s="25" t="s">
        <v>268</v>
      </c>
      <c r="M42" s="25"/>
      <c r="N42" s="35"/>
      <c r="O42" s="35"/>
      <c r="P42" s="35"/>
      <c r="Q42" s="35"/>
      <c r="R42" s="46"/>
    </row>
    <row r="43" spans="1:18" s="3" customFormat="1" ht="48" customHeight="1">
      <c r="A43" s="25">
        <v>30</v>
      </c>
      <c r="B43" s="25" t="s">
        <v>269</v>
      </c>
      <c r="C43" s="26" t="s">
        <v>270</v>
      </c>
      <c r="D43" s="26" t="s">
        <v>271</v>
      </c>
      <c r="E43" s="25">
        <v>13</v>
      </c>
      <c r="F43" s="25">
        <v>2376</v>
      </c>
      <c r="G43" s="25">
        <f>F43*110</f>
        <v>261360</v>
      </c>
      <c r="H43" s="27">
        <v>2016</v>
      </c>
      <c r="I43" s="25">
        <v>2019</v>
      </c>
      <c r="J43" s="25" t="s">
        <v>31</v>
      </c>
      <c r="K43" s="35" t="s">
        <v>88</v>
      </c>
      <c r="L43" s="25" t="s">
        <v>272</v>
      </c>
      <c r="M43" s="25"/>
      <c r="N43" s="35"/>
      <c r="O43" s="35"/>
      <c r="P43" s="35"/>
      <c r="Q43" s="35"/>
      <c r="R43" s="46"/>
    </row>
    <row r="44" spans="1:18" s="3" customFormat="1" ht="48" customHeight="1">
      <c r="A44" s="25">
        <v>31</v>
      </c>
      <c r="B44" s="25" t="s">
        <v>273</v>
      </c>
      <c r="C44" s="26" t="s">
        <v>274</v>
      </c>
      <c r="D44" s="26" t="s">
        <v>275</v>
      </c>
      <c r="E44" s="25">
        <v>12</v>
      </c>
      <c r="F44" s="25">
        <v>2452</v>
      </c>
      <c r="G44" s="25">
        <v>222790</v>
      </c>
      <c r="H44" s="27">
        <v>2016</v>
      </c>
      <c r="I44" s="25">
        <v>2019</v>
      </c>
      <c r="J44" s="25" t="s">
        <v>31</v>
      </c>
      <c r="K44" s="35" t="s">
        <v>276</v>
      </c>
      <c r="L44" s="25" t="s">
        <v>277</v>
      </c>
      <c r="M44" s="25"/>
      <c r="N44" s="35"/>
      <c r="O44" s="35"/>
      <c r="P44" s="35"/>
      <c r="Q44" s="35"/>
      <c r="R44" s="46"/>
    </row>
    <row r="45" spans="1:18" s="3" customFormat="1" ht="48" customHeight="1">
      <c r="A45" s="25">
        <v>32</v>
      </c>
      <c r="B45" s="25" t="s">
        <v>278</v>
      </c>
      <c r="C45" s="26" t="s">
        <v>279</v>
      </c>
      <c r="D45" s="26" t="s">
        <v>280</v>
      </c>
      <c r="E45" s="25">
        <v>12</v>
      </c>
      <c r="F45" s="25">
        <v>2148</v>
      </c>
      <c r="G45" s="25">
        <v>232519.75</v>
      </c>
      <c r="H45" s="27">
        <v>2017</v>
      </c>
      <c r="I45" s="25">
        <v>2019</v>
      </c>
      <c r="J45" s="25" t="s">
        <v>31</v>
      </c>
      <c r="K45" s="35" t="s">
        <v>281</v>
      </c>
      <c r="L45" s="25" t="s">
        <v>224</v>
      </c>
      <c r="M45" s="25"/>
      <c r="N45" s="35"/>
      <c r="O45" s="35"/>
      <c r="P45" s="35"/>
      <c r="Q45" s="35"/>
      <c r="R45" s="46"/>
    </row>
    <row r="46" spans="1:32" s="36" customFormat="1" ht="25.5" customHeight="1">
      <c r="A46" s="40" t="s">
        <v>282</v>
      </c>
      <c r="B46" s="41"/>
      <c r="C46" s="42"/>
      <c r="D46" s="42"/>
      <c r="E46" s="43">
        <f aca="true" t="shared" si="7" ref="E46:G46">SUM(E47:E50)</f>
        <v>14</v>
      </c>
      <c r="F46" s="43">
        <f t="shared" si="7"/>
        <v>2277</v>
      </c>
      <c r="G46" s="43">
        <f t="shared" si="7"/>
        <v>273240</v>
      </c>
      <c r="H46" s="43"/>
      <c r="I46" s="43"/>
      <c r="J46" s="19"/>
      <c r="K46" s="19"/>
      <c r="L46" s="19"/>
      <c r="M46" s="43"/>
      <c r="N46" s="45"/>
      <c r="O46" s="45"/>
      <c r="P46" s="45"/>
      <c r="Q46" s="45"/>
      <c r="R46" s="45"/>
      <c r="S46" s="45"/>
      <c r="T46" s="45"/>
      <c r="U46" s="45"/>
      <c r="V46" s="45"/>
      <c r="W46" s="45"/>
      <c r="X46" s="45"/>
      <c r="Y46" s="45"/>
      <c r="Z46" s="45"/>
      <c r="AA46" s="45"/>
      <c r="AB46" s="45"/>
      <c r="AC46" s="45"/>
      <c r="AD46" s="45"/>
      <c r="AE46" s="45"/>
      <c r="AF46" s="45"/>
    </row>
    <row r="47" spans="1:18" s="3" customFormat="1" ht="48" customHeight="1">
      <c r="A47" s="25">
        <v>33</v>
      </c>
      <c r="B47" s="25" t="s">
        <v>283</v>
      </c>
      <c r="C47" s="26" t="s">
        <v>284</v>
      </c>
      <c r="D47" s="26" t="s">
        <v>285</v>
      </c>
      <c r="E47" s="25">
        <v>3</v>
      </c>
      <c r="F47" s="25">
        <v>510</v>
      </c>
      <c r="G47" s="25">
        <v>61200</v>
      </c>
      <c r="H47" s="27" t="s">
        <v>286</v>
      </c>
      <c r="I47" s="25">
        <v>2019</v>
      </c>
      <c r="J47" s="25" t="s">
        <v>80</v>
      </c>
      <c r="K47" s="35" t="s">
        <v>287</v>
      </c>
      <c r="L47" s="25" t="s">
        <v>288</v>
      </c>
      <c r="M47" s="25"/>
      <c r="N47" s="35"/>
      <c r="O47" s="35"/>
      <c r="P47" s="35"/>
      <c r="Q47" s="35"/>
      <c r="R47" s="46"/>
    </row>
    <row r="48" spans="1:18" s="3" customFormat="1" ht="48" customHeight="1">
      <c r="A48" s="25">
        <v>34</v>
      </c>
      <c r="B48" s="25" t="s">
        <v>289</v>
      </c>
      <c r="C48" s="26" t="s">
        <v>290</v>
      </c>
      <c r="D48" s="26" t="s">
        <v>285</v>
      </c>
      <c r="E48" s="25">
        <v>3</v>
      </c>
      <c r="F48" s="25">
        <v>486</v>
      </c>
      <c r="G48" s="25">
        <v>58320</v>
      </c>
      <c r="H48" s="27" t="s">
        <v>286</v>
      </c>
      <c r="I48" s="25">
        <v>2019</v>
      </c>
      <c r="J48" s="25" t="s">
        <v>80</v>
      </c>
      <c r="K48" s="35" t="s">
        <v>291</v>
      </c>
      <c r="L48" s="25" t="s">
        <v>292</v>
      </c>
      <c r="M48" s="25"/>
      <c r="N48" s="35"/>
      <c r="O48" s="35"/>
      <c r="P48" s="35"/>
      <c r="Q48" s="35"/>
      <c r="R48" s="46"/>
    </row>
    <row r="49" spans="1:18" s="3" customFormat="1" ht="48" customHeight="1">
      <c r="A49" s="25">
        <v>35</v>
      </c>
      <c r="B49" s="25" t="s">
        <v>293</v>
      </c>
      <c r="C49" s="26" t="s">
        <v>284</v>
      </c>
      <c r="D49" s="26" t="s">
        <v>285</v>
      </c>
      <c r="E49" s="25">
        <v>5</v>
      </c>
      <c r="F49" s="25">
        <v>766</v>
      </c>
      <c r="G49" s="25">
        <v>91920</v>
      </c>
      <c r="H49" s="27" t="s">
        <v>294</v>
      </c>
      <c r="I49" s="25">
        <v>2019</v>
      </c>
      <c r="J49" s="25" t="s">
        <v>80</v>
      </c>
      <c r="K49" s="35" t="s">
        <v>287</v>
      </c>
      <c r="L49" s="25" t="s">
        <v>288</v>
      </c>
      <c r="M49" s="25"/>
      <c r="N49" s="35"/>
      <c r="O49" s="35"/>
      <c r="P49" s="35"/>
      <c r="Q49" s="35"/>
      <c r="R49" s="46"/>
    </row>
    <row r="50" spans="1:18" s="3" customFormat="1" ht="48" customHeight="1">
      <c r="A50" s="25">
        <v>36</v>
      </c>
      <c r="B50" s="25" t="s">
        <v>295</v>
      </c>
      <c r="C50" s="26" t="s">
        <v>290</v>
      </c>
      <c r="D50" s="26" t="s">
        <v>285</v>
      </c>
      <c r="E50" s="25">
        <v>3</v>
      </c>
      <c r="F50" s="25">
        <v>515</v>
      </c>
      <c r="G50" s="25">
        <v>61800</v>
      </c>
      <c r="H50" s="27" t="s">
        <v>294</v>
      </c>
      <c r="I50" s="25">
        <v>2019</v>
      </c>
      <c r="J50" s="25" t="s">
        <v>80</v>
      </c>
      <c r="K50" s="35" t="s">
        <v>291</v>
      </c>
      <c r="L50" s="25" t="s">
        <v>292</v>
      </c>
      <c r="M50" s="25"/>
      <c r="N50" s="35"/>
      <c r="O50" s="35"/>
      <c r="P50" s="35"/>
      <c r="Q50" s="35"/>
      <c r="R50" s="46"/>
    </row>
    <row r="51" spans="1:32" s="36" customFormat="1" ht="25.5" customHeight="1">
      <c r="A51" s="40" t="s">
        <v>296</v>
      </c>
      <c r="B51" s="41"/>
      <c r="C51" s="42"/>
      <c r="D51" s="42"/>
      <c r="E51" s="43">
        <f aca="true" t="shared" si="8" ref="E51:G51">SUM(E52:E53)</f>
        <v>20</v>
      </c>
      <c r="F51" s="43">
        <f t="shared" si="8"/>
        <v>1153</v>
      </c>
      <c r="G51" s="43">
        <f t="shared" si="8"/>
        <v>130000</v>
      </c>
      <c r="H51" s="43"/>
      <c r="I51" s="43"/>
      <c r="J51" s="19"/>
      <c r="K51" s="19"/>
      <c r="L51" s="19"/>
      <c r="M51" s="43"/>
      <c r="N51" s="45"/>
      <c r="O51" s="45"/>
      <c r="P51" s="45"/>
      <c r="Q51" s="45"/>
      <c r="R51" s="45"/>
      <c r="S51" s="45"/>
      <c r="T51" s="45"/>
      <c r="U51" s="45"/>
      <c r="V51" s="45"/>
      <c r="W51" s="45"/>
      <c r="X51" s="45"/>
      <c r="Y51" s="45"/>
      <c r="Z51" s="45"/>
      <c r="AA51" s="45"/>
      <c r="AB51" s="45"/>
      <c r="AC51" s="45"/>
      <c r="AD51" s="45"/>
      <c r="AE51" s="45"/>
      <c r="AF51" s="45"/>
    </row>
    <row r="52" spans="1:18" s="3" customFormat="1" ht="48" customHeight="1">
      <c r="A52" s="25">
        <v>37</v>
      </c>
      <c r="B52" s="25" t="s">
        <v>297</v>
      </c>
      <c r="C52" s="26" t="s">
        <v>298</v>
      </c>
      <c r="D52" s="26" t="s">
        <v>299</v>
      </c>
      <c r="E52" s="25">
        <v>10</v>
      </c>
      <c r="F52" s="25">
        <v>585</v>
      </c>
      <c r="G52" s="25">
        <v>65000</v>
      </c>
      <c r="H52" s="27">
        <v>2017</v>
      </c>
      <c r="I52" s="25">
        <v>2019</v>
      </c>
      <c r="J52" s="25" t="s">
        <v>80</v>
      </c>
      <c r="K52" s="35" t="s">
        <v>300</v>
      </c>
      <c r="L52" s="25" t="s">
        <v>243</v>
      </c>
      <c r="M52" s="25"/>
      <c r="N52" s="35"/>
      <c r="O52" s="35"/>
      <c r="P52" s="35"/>
      <c r="Q52" s="35"/>
      <c r="R52" s="46"/>
    </row>
    <row r="53" spans="1:18" s="3" customFormat="1" ht="48" customHeight="1">
      <c r="A53" s="25">
        <v>38</v>
      </c>
      <c r="B53" s="25" t="s">
        <v>301</v>
      </c>
      <c r="C53" s="26" t="s">
        <v>302</v>
      </c>
      <c r="D53" s="26" t="s">
        <v>299</v>
      </c>
      <c r="E53" s="25">
        <v>10</v>
      </c>
      <c r="F53" s="25">
        <v>568</v>
      </c>
      <c r="G53" s="25">
        <v>65000</v>
      </c>
      <c r="H53" s="27">
        <v>2017</v>
      </c>
      <c r="I53" s="25">
        <v>2019</v>
      </c>
      <c r="J53" s="25" t="s">
        <v>80</v>
      </c>
      <c r="K53" s="35" t="s">
        <v>303</v>
      </c>
      <c r="L53" s="25" t="s">
        <v>304</v>
      </c>
      <c r="M53" s="25"/>
      <c r="N53" s="35"/>
      <c r="O53" s="35"/>
      <c r="P53" s="35"/>
      <c r="Q53" s="35"/>
      <c r="R53" s="46"/>
    </row>
    <row r="54" spans="1:32" s="36" customFormat="1" ht="25.5" customHeight="1">
      <c r="A54" s="40" t="s">
        <v>305</v>
      </c>
      <c r="B54" s="41"/>
      <c r="C54" s="42"/>
      <c r="D54" s="42"/>
      <c r="E54" s="43">
        <f aca="true" t="shared" si="9" ref="E54:G54">SUM(E55:E65)</f>
        <v>113</v>
      </c>
      <c r="F54" s="43">
        <f t="shared" si="9"/>
        <v>11668</v>
      </c>
      <c r="G54" s="43">
        <f t="shared" si="9"/>
        <v>1399440</v>
      </c>
      <c r="H54" s="43"/>
      <c r="I54" s="43"/>
      <c r="J54" s="19"/>
      <c r="K54" s="19"/>
      <c r="L54" s="19"/>
      <c r="M54" s="43"/>
      <c r="N54" s="45"/>
      <c r="O54" s="45"/>
      <c r="P54" s="45"/>
      <c r="Q54" s="45"/>
      <c r="R54" s="45"/>
      <c r="S54" s="45"/>
      <c r="T54" s="45"/>
      <c r="U54" s="45"/>
      <c r="V54" s="45"/>
      <c r="W54" s="45"/>
      <c r="X54" s="45"/>
      <c r="Y54" s="45"/>
      <c r="Z54" s="45"/>
      <c r="AA54" s="45"/>
      <c r="AB54" s="45"/>
      <c r="AC54" s="45"/>
      <c r="AD54" s="45"/>
      <c r="AE54" s="45"/>
      <c r="AF54" s="45"/>
    </row>
    <row r="55" spans="1:18" s="3" customFormat="1" ht="48" customHeight="1">
      <c r="A55" s="25">
        <v>39</v>
      </c>
      <c r="B55" s="25" t="s">
        <v>306</v>
      </c>
      <c r="C55" s="26" t="s">
        <v>307</v>
      </c>
      <c r="D55" s="26" t="s">
        <v>308</v>
      </c>
      <c r="E55" s="25">
        <v>1</v>
      </c>
      <c r="F55" s="25">
        <v>176</v>
      </c>
      <c r="G55" s="25">
        <v>20400</v>
      </c>
      <c r="H55" s="27">
        <v>2014</v>
      </c>
      <c r="I55" s="25">
        <v>2019</v>
      </c>
      <c r="J55" s="25" t="s">
        <v>80</v>
      </c>
      <c r="K55" s="35" t="s">
        <v>309</v>
      </c>
      <c r="L55" s="25" t="s">
        <v>292</v>
      </c>
      <c r="M55" s="25"/>
      <c r="N55" s="35"/>
      <c r="O55" s="35"/>
      <c r="P55" s="35"/>
      <c r="Q55" s="35"/>
      <c r="R55" s="46"/>
    </row>
    <row r="56" spans="1:18" s="3" customFormat="1" ht="48" customHeight="1">
      <c r="A56" s="25">
        <v>40</v>
      </c>
      <c r="B56" s="25" t="s">
        <v>310</v>
      </c>
      <c r="C56" s="26" t="s">
        <v>311</v>
      </c>
      <c r="D56" s="26" t="s">
        <v>312</v>
      </c>
      <c r="E56" s="25">
        <v>14</v>
      </c>
      <c r="F56" s="25">
        <v>1422</v>
      </c>
      <c r="G56" s="25">
        <f>F56*120</f>
        <v>170640</v>
      </c>
      <c r="H56" s="27">
        <v>2015</v>
      </c>
      <c r="I56" s="25">
        <v>2019</v>
      </c>
      <c r="J56" s="25" t="s">
        <v>313</v>
      </c>
      <c r="K56" s="35" t="s">
        <v>314</v>
      </c>
      <c r="L56" s="25" t="s">
        <v>292</v>
      </c>
      <c r="M56" s="25"/>
      <c r="N56" s="35"/>
      <c r="O56" s="35"/>
      <c r="P56" s="35"/>
      <c r="Q56" s="35"/>
      <c r="R56" s="46"/>
    </row>
    <row r="57" spans="1:18" s="3" customFormat="1" ht="48" customHeight="1">
      <c r="A57" s="25">
        <v>41</v>
      </c>
      <c r="B57" s="25" t="s">
        <v>315</v>
      </c>
      <c r="C57" s="26" t="s">
        <v>316</v>
      </c>
      <c r="D57" s="26" t="s">
        <v>308</v>
      </c>
      <c r="E57" s="25">
        <v>12</v>
      </c>
      <c r="F57" s="25">
        <v>1208</v>
      </c>
      <c r="G57" s="25">
        <v>144960</v>
      </c>
      <c r="H57" s="27">
        <v>2015</v>
      </c>
      <c r="I57" s="25">
        <v>2019</v>
      </c>
      <c r="J57" s="25" t="s">
        <v>80</v>
      </c>
      <c r="K57" s="35" t="s">
        <v>317</v>
      </c>
      <c r="L57" s="25" t="s">
        <v>292</v>
      </c>
      <c r="M57" s="25"/>
      <c r="N57" s="35"/>
      <c r="O57" s="35"/>
      <c r="P57" s="35"/>
      <c r="Q57" s="35"/>
      <c r="R57" s="46"/>
    </row>
    <row r="58" spans="1:18" s="3" customFormat="1" ht="48" customHeight="1">
      <c r="A58" s="25">
        <v>42</v>
      </c>
      <c r="B58" s="25" t="s">
        <v>318</v>
      </c>
      <c r="C58" s="26" t="s">
        <v>319</v>
      </c>
      <c r="D58" s="26" t="s">
        <v>312</v>
      </c>
      <c r="E58" s="25">
        <v>12</v>
      </c>
      <c r="F58" s="25">
        <v>1375</v>
      </c>
      <c r="G58" s="25">
        <v>165000</v>
      </c>
      <c r="H58" s="27">
        <v>2015</v>
      </c>
      <c r="I58" s="25">
        <v>2019</v>
      </c>
      <c r="J58" s="25" t="s">
        <v>80</v>
      </c>
      <c r="K58" s="35" t="s">
        <v>320</v>
      </c>
      <c r="L58" s="25" t="s">
        <v>321</v>
      </c>
      <c r="M58" s="25"/>
      <c r="N58" s="35"/>
      <c r="O58" s="35"/>
      <c r="P58" s="35"/>
      <c r="Q58" s="35"/>
      <c r="R58" s="46"/>
    </row>
    <row r="59" spans="1:18" s="3" customFormat="1" ht="48" customHeight="1">
      <c r="A59" s="25">
        <v>43</v>
      </c>
      <c r="B59" s="25" t="s">
        <v>322</v>
      </c>
      <c r="C59" s="26" t="s">
        <v>323</v>
      </c>
      <c r="D59" s="26" t="s">
        <v>312</v>
      </c>
      <c r="E59" s="25">
        <v>3</v>
      </c>
      <c r="F59" s="25">
        <v>320</v>
      </c>
      <c r="G59" s="25">
        <v>38400</v>
      </c>
      <c r="H59" s="27">
        <v>2015</v>
      </c>
      <c r="I59" s="25">
        <v>2019</v>
      </c>
      <c r="J59" s="25" t="s">
        <v>80</v>
      </c>
      <c r="K59" s="35" t="s">
        <v>324</v>
      </c>
      <c r="L59" s="25" t="s">
        <v>58</v>
      </c>
      <c r="M59" s="25"/>
      <c r="N59" s="35"/>
      <c r="O59" s="35"/>
      <c r="P59" s="35"/>
      <c r="Q59" s="35"/>
      <c r="R59" s="46"/>
    </row>
    <row r="60" spans="1:18" s="3" customFormat="1" ht="48" customHeight="1">
      <c r="A60" s="25">
        <v>44</v>
      </c>
      <c r="B60" s="25" t="s">
        <v>325</v>
      </c>
      <c r="C60" s="26" t="s">
        <v>326</v>
      </c>
      <c r="D60" s="26" t="s">
        <v>327</v>
      </c>
      <c r="E60" s="25">
        <v>10</v>
      </c>
      <c r="F60" s="25">
        <v>1203</v>
      </c>
      <c r="G60" s="25">
        <v>144360</v>
      </c>
      <c r="H60" s="27">
        <v>2016</v>
      </c>
      <c r="I60" s="25">
        <v>2019</v>
      </c>
      <c r="J60" s="25" t="s">
        <v>80</v>
      </c>
      <c r="K60" s="35" t="s">
        <v>328</v>
      </c>
      <c r="L60" s="25" t="s">
        <v>329</v>
      </c>
      <c r="M60" s="25"/>
      <c r="N60" s="35"/>
      <c r="O60" s="35"/>
      <c r="P60" s="35"/>
      <c r="Q60" s="35"/>
      <c r="R60" s="46"/>
    </row>
    <row r="61" spans="1:18" s="3" customFormat="1" ht="48" customHeight="1">
      <c r="A61" s="25">
        <v>45</v>
      </c>
      <c r="B61" s="25" t="s">
        <v>330</v>
      </c>
      <c r="C61" s="26" t="s">
        <v>331</v>
      </c>
      <c r="D61" s="26" t="s">
        <v>332</v>
      </c>
      <c r="E61" s="25">
        <v>8</v>
      </c>
      <c r="F61" s="25">
        <v>358</v>
      </c>
      <c r="G61" s="25">
        <v>42960</v>
      </c>
      <c r="H61" s="27">
        <v>2016</v>
      </c>
      <c r="I61" s="25">
        <v>2019</v>
      </c>
      <c r="J61" s="25" t="s">
        <v>313</v>
      </c>
      <c r="K61" s="35" t="s">
        <v>333</v>
      </c>
      <c r="L61" s="25" t="s">
        <v>334</v>
      </c>
      <c r="M61" s="25"/>
      <c r="N61" s="35"/>
      <c r="O61" s="35"/>
      <c r="P61" s="35"/>
      <c r="Q61" s="35"/>
      <c r="R61" s="46"/>
    </row>
    <row r="62" spans="1:18" s="3" customFormat="1" ht="48" customHeight="1">
      <c r="A62" s="25">
        <v>46</v>
      </c>
      <c r="B62" s="25" t="s">
        <v>335</v>
      </c>
      <c r="C62" s="26" t="s">
        <v>336</v>
      </c>
      <c r="D62" s="26" t="s">
        <v>337</v>
      </c>
      <c r="E62" s="25">
        <v>4</v>
      </c>
      <c r="F62" s="25">
        <v>456</v>
      </c>
      <c r="G62" s="25">
        <v>54720</v>
      </c>
      <c r="H62" s="27">
        <v>2017</v>
      </c>
      <c r="I62" s="25">
        <v>2019</v>
      </c>
      <c r="J62" s="25" t="s">
        <v>313</v>
      </c>
      <c r="K62" s="35" t="s">
        <v>338</v>
      </c>
      <c r="L62" s="25" t="s">
        <v>339</v>
      </c>
      <c r="M62" s="25"/>
      <c r="N62" s="35"/>
      <c r="O62" s="35"/>
      <c r="P62" s="35"/>
      <c r="Q62" s="35"/>
      <c r="R62" s="46"/>
    </row>
    <row r="63" spans="1:18" s="3" customFormat="1" ht="48" customHeight="1">
      <c r="A63" s="25">
        <v>47</v>
      </c>
      <c r="B63" s="25" t="s">
        <v>340</v>
      </c>
      <c r="C63" s="26" t="s">
        <v>341</v>
      </c>
      <c r="D63" s="26" t="s">
        <v>327</v>
      </c>
      <c r="E63" s="25">
        <v>4</v>
      </c>
      <c r="F63" s="25">
        <v>450</v>
      </c>
      <c r="G63" s="25">
        <v>54000</v>
      </c>
      <c r="H63" s="27">
        <v>2017</v>
      </c>
      <c r="I63" s="25">
        <v>2019</v>
      </c>
      <c r="J63" s="25" t="s">
        <v>80</v>
      </c>
      <c r="K63" s="35" t="s">
        <v>342</v>
      </c>
      <c r="L63" s="25" t="s">
        <v>343</v>
      </c>
      <c r="M63" s="25"/>
      <c r="N63" s="35"/>
      <c r="O63" s="35"/>
      <c r="P63" s="35"/>
      <c r="Q63" s="35"/>
      <c r="R63" s="46"/>
    </row>
    <row r="64" spans="1:18" s="3" customFormat="1" ht="48" customHeight="1">
      <c r="A64" s="25">
        <v>48</v>
      </c>
      <c r="B64" s="25" t="s">
        <v>344</v>
      </c>
      <c r="C64" s="26" t="s">
        <v>345</v>
      </c>
      <c r="D64" s="26" t="s">
        <v>327</v>
      </c>
      <c r="E64" s="25">
        <v>33</v>
      </c>
      <c r="F64" s="25">
        <v>3500</v>
      </c>
      <c r="G64" s="25">
        <v>420000</v>
      </c>
      <c r="H64" s="27">
        <v>2017</v>
      </c>
      <c r="I64" s="25">
        <v>2019</v>
      </c>
      <c r="J64" s="25" t="s">
        <v>80</v>
      </c>
      <c r="K64" s="35" t="s">
        <v>346</v>
      </c>
      <c r="L64" s="25" t="s">
        <v>329</v>
      </c>
      <c r="M64" s="25"/>
      <c r="N64" s="35"/>
      <c r="O64" s="35"/>
      <c r="P64" s="35"/>
      <c r="Q64" s="35"/>
      <c r="R64" s="46"/>
    </row>
    <row r="65" spans="1:18" s="3" customFormat="1" ht="48" customHeight="1">
      <c r="A65" s="25">
        <v>49</v>
      </c>
      <c r="B65" s="25" t="s">
        <v>347</v>
      </c>
      <c r="C65" s="26" t="s">
        <v>348</v>
      </c>
      <c r="D65" s="26" t="s">
        <v>327</v>
      </c>
      <c r="E65" s="25">
        <v>12</v>
      </c>
      <c r="F65" s="25">
        <v>1200</v>
      </c>
      <c r="G65" s="25">
        <v>144000</v>
      </c>
      <c r="H65" s="27">
        <v>2017</v>
      </c>
      <c r="I65" s="25">
        <v>2019</v>
      </c>
      <c r="J65" s="25" t="s">
        <v>80</v>
      </c>
      <c r="K65" s="35" t="s">
        <v>346</v>
      </c>
      <c r="L65" s="25" t="s">
        <v>329</v>
      </c>
      <c r="M65" s="25"/>
      <c r="N65" s="35"/>
      <c r="O65" s="35"/>
      <c r="P65" s="35"/>
      <c r="Q65" s="35"/>
      <c r="R65" s="46"/>
    </row>
    <row r="66" spans="1:32" s="36" customFormat="1" ht="25.5" customHeight="1">
      <c r="A66" s="40" t="s">
        <v>349</v>
      </c>
      <c r="B66" s="41"/>
      <c r="C66" s="42"/>
      <c r="D66" s="42"/>
      <c r="E66" s="43">
        <f aca="true" t="shared" si="10" ref="E66:G66">SUM(E67:E70)</f>
        <v>44</v>
      </c>
      <c r="F66" s="43">
        <f t="shared" si="10"/>
        <v>2736</v>
      </c>
      <c r="G66" s="43">
        <f t="shared" si="10"/>
        <v>292130</v>
      </c>
      <c r="H66" s="43"/>
      <c r="I66" s="43"/>
      <c r="J66" s="19"/>
      <c r="K66" s="19"/>
      <c r="L66" s="19"/>
      <c r="M66" s="43"/>
      <c r="N66" s="45"/>
      <c r="O66" s="45"/>
      <c r="P66" s="45"/>
      <c r="Q66" s="45"/>
      <c r="R66" s="45"/>
      <c r="S66" s="45"/>
      <c r="T66" s="45"/>
      <c r="U66" s="45"/>
      <c r="V66" s="45"/>
      <c r="W66" s="45"/>
      <c r="X66" s="45"/>
      <c r="Y66" s="45"/>
      <c r="Z66" s="45"/>
      <c r="AA66" s="45"/>
      <c r="AB66" s="45"/>
      <c r="AC66" s="45"/>
      <c r="AD66" s="45"/>
      <c r="AE66" s="45"/>
      <c r="AF66" s="45"/>
    </row>
    <row r="67" spans="1:18" s="3" customFormat="1" ht="48" customHeight="1">
      <c r="A67" s="25">
        <v>50</v>
      </c>
      <c r="B67" s="25" t="s">
        <v>350</v>
      </c>
      <c r="C67" s="26" t="s">
        <v>351</v>
      </c>
      <c r="D67" s="26" t="s">
        <v>352</v>
      </c>
      <c r="E67" s="25">
        <v>11</v>
      </c>
      <c r="F67" s="25">
        <v>854</v>
      </c>
      <c r="G67" s="25">
        <v>94300</v>
      </c>
      <c r="H67" s="27">
        <v>2015</v>
      </c>
      <c r="I67" s="25">
        <v>2019</v>
      </c>
      <c r="J67" s="25" t="s">
        <v>31</v>
      </c>
      <c r="K67" s="35" t="s">
        <v>353</v>
      </c>
      <c r="L67" s="25" t="s">
        <v>354</v>
      </c>
      <c r="M67" s="25"/>
      <c r="N67" s="35"/>
      <c r="O67" s="35"/>
      <c r="P67" s="35"/>
      <c r="Q67" s="35"/>
      <c r="R67" s="46"/>
    </row>
    <row r="68" spans="1:18" s="3" customFormat="1" ht="48" customHeight="1">
      <c r="A68" s="25">
        <v>51</v>
      </c>
      <c r="B68" s="25" t="s">
        <v>355</v>
      </c>
      <c r="C68" s="26" t="s">
        <v>356</v>
      </c>
      <c r="D68" s="26" t="s">
        <v>357</v>
      </c>
      <c r="E68" s="25">
        <v>23</v>
      </c>
      <c r="F68" s="25">
        <v>742</v>
      </c>
      <c r="G68" s="25">
        <v>86000</v>
      </c>
      <c r="H68" s="27">
        <v>2015</v>
      </c>
      <c r="I68" s="25">
        <v>2019</v>
      </c>
      <c r="J68" s="25" t="s">
        <v>31</v>
      </c>
      <c r="K68" s="35" t="s">
        <v>358</v>
      </c>
      <c r="L68" s="25" t="s">
        <v>359</v>
      </c>
      <c r="M68" s="25"/>
      <c r="N68" s="35"/>
      <c r="O68" s="35"/>
      <c r="P68" s="35"/>
      <c r="Q68" s="35"/>
      <c r="R68" s="46"/>
    </row>
    <row r="69" spans="1:18" s="3" customFormat="1" ht="48" customHeight="1">
      <c r="A69" s="25">
        <v>52</v>
      </c>
      <c r="B69" s="25" t="s">
        <v>360</v>
      </c>
      <c r="C69" s="26" t="s">
        <v>361</v>
      </c>
      <c r="D69" s="26" t="s">
        <v>362</v>
      </c>
      <c r="E69" s="25">
        <v>1</v>
      </c>
      <c r="F69" s="25">
        <v>135</v>
      </c>
      <c r="G69" s="25">
        <v>14710</v>
      </c>
      <c r="H69" s="27">
        <v>2016</v>
      </c>
      <c r="I69" s="25">
        <v>2019</v>
      </c>
      <c r="J69" s="25" t="s">
        <v>31</v>
      </c>
      <c r="K69" s="35" t="s">
        <v>363</v>
      </c>
      <c r="L69" s="25" t="s">
        <v>354</v>
      </c>
      <c r="M69" s="25"/>
      <c r="N69" s="35"/>
      <c r="O69" s="35"/>
      <c r="P69" s="35"/>
      <c r="Q69" s="35"/>
      <c r="R69" s="46"/>
    </row>
    <row r="70" spans="1:18" s="3" customFormat="1" ht="48" customHeight="1">
      <c r="A70" s="25">
        <v>53</v>
      </c>
      <c r="B70" s="25" t="s">
        <v>364</v>
      </c>
      <c r="C70" s="26" t="s">
        <v>365</v>
      </c>
      <c r="D70" s="26" t="s">
        <v>366</v>
      </c>
      <c r="E70" s="25">
        <v>9</v>
      </c>
      <c r="F70" s="25">
        <v>1005</v>
      </c>
      <c r="G70" s="25">
        <v>97120</v>
      </c>
      <c r="H70" s="27">
        <v>2016</v>
      </c>
      <c r="I70" s="25">
        <v>2019</v>
      </c>
      <c r="J70" s="25" t="s">
        <v>31</v>
      </c>
      <c r="K70" s="35" t="s">
        <v>367</v>
      </c>
      <c r="L70" s="25" t="s">
        <v>368</v>
      </c>
      <c r="M70" s="25"/>
      <c r="N70" s="35"/>
      <c r="O70" s="35"/>
      <c r="P70" s="35"/>
      <c r="Q70" s="35"/>
      <c r="R70" s="46"/>
    </row>
  </sheetData>
  <sheetProtection/>
  <protectedRanges>
    <protectedRange sqref="B46:B47" name="区域1_7_1"/>
    <protectedRange sqref="B47:B48" name="区域1_7"/>
    <protectedRange sqref="B49:B50" name="区域1_7_1_1"/>
  </protectedRanges>
  <mergeCells count="26">
    <mergeCell ref="A2:M2"/>
    <mergeCell ref="A3:G3"/>
    <mergeCell ref="E4:G4"/>
    <mergeCell ref="A6:C6"/>
    <mergeCell ref="A7:C7"/>
    <mergeCell ref="A13:C13"/>
    <mergeCell ref="A18:C18"/>
    <mergeCell ref="A22:C22"/>
    <mergeCell ref="A25:C25"/>
    <mergeCell ref="A31:C31"/>
    <mergeCell ref="A40:C40"/>
    <mergeCell ref="A46:C46"/>
    <mergeCell ref="A51:C51"/>
    <mergeCell ref="A54:C54"/>
    <mergeCell ref="A66:C66"/>
    <mergeCell ref="A4:A5"/>
    <mergeCell ref="B4:B5"/>
    <mergeCell ref="C4:C5"/>
    <mergeCell ref="D4:D5"/>
    <mergeCell ref="H4:H5"/>
    <mergeCell ref="I4:I5"/>
    <mergeCell ref="J6:J7"/>
    <mergeCell ref="K6:K7"/>
    <mergeCell ref="L6:L7"/>
    <mergeCell ref="M4:M5"/>
    <mergeCell ref="J4:L5"/>
  </mergeCells>
  <dataValidations count="1">
    <dataValidation allowBlank="1" showInputMessage="1" showErrorMessage="1" sqref="C63:C65"/>
  </dataValidations>
  <printOptions/>
  <pageMargins left="0.7513888888888889" right="0.7513888888888889" top="1" bottom="1" header="0.5" footer="0.5"/>
  <pageSetup horizontalDpi="600" verticalDpi="600" orientation="landscape" paperSize="9" scale="75"/>
  <drawing r:id="rId1"/>
</worksheet>
</file>

<file path=xl/worksheets/sheet3.xml><?xml version="1.0" encoding="utf-8"?>
<worksheet xmlns="http://schemas.openxmlformats.org/spreadsheetml/2006/main" xmlns:r="http://schemas.openxmlformats.org/officeDocument/2006/relationships">
  <dimension ref="A1:BV32"/>
  <sheetViews>
    <sheetView zoomScale="115" zoomScaleNormal="115" zoomScaleSheetLayoutView="100" workbookViewId="0" topLeftCell="A17">
      <selection activeCell="G44" sqref="G44"/>
    </sheetView>
  </sheetViews>
  <sheetFormatPr defaultColWidth="8.75390625" defaultRowHeight="14.25"/>
  <cols>
    <col min="1" max="1" width="6.75390625" style="4" customWidth="1"/>
    <col min="2" max="3" width="27.25390625" style="5" customWidth="1"/>
    <col min="4" max="4" width="25.50390625" style="5" customWidth="1"/>
    <col min="5" max="6" width="9.625" style="4" bestFit="1" customWidth="1"/>
    <col min="7" max="7" width="11.50390625" style="4" customWidth="1"/>
    <col min="8" max="8" width="11.125" style="4" customWidth="1"/>
    <col min="9" max="9" width="12.75390625" style="4" customWidth="1"/>
    <col min="10" max="10" width="11.00390625" style="6" customWidth="1"/>
    <col min="11" max="12" width="22.375" style="6" customWidth="1"/>
    <col min="13" max="13" width="13.125" style="4" customWidth="1"/>
    <col min="14" max="27" width="9.00390625" style="4" bestFit="1" customWidth="1"/>
    <col min="28" max="16384" width="8.75390625" style="4" customWidth="1"/>
  </cols>
  <sheetData>
    <row r="1" spans="1:12" ht="15">
      <c r="A1" s="4" t="s">
        <v>0</v>
      </c>
      <c r="J1" s="10"/>
      <c r="K1" s="10"/>
      <c r="L1" s="10"/>
    </row>
    <row r="2" spans="1:13" ht="38.25" customHeight="1">
      <c r="A2" s="7" t="s">
        <v>369</v>
      </c>
      <c r="B2" s="7"/>
      <c r="C2" s="7"/>
      <c r="D2" s="7"/>
      <c r="E2" s="7"/>
      <c r="F2" s="7"/>
      <c r="G2" s="7"/>
      <c r="H2" s="7"/>
      <c r="I2" s="7"/>
      <c r="J2" s="7"/>
      <c r="K2" s="7"/>
      <c r="L2" s="7"/>
      <c r="M2" s="7"/>
    </row>
    <row r="3" spans="1:13" ht="14.25" customHeight="1">
      <c r="A3" s="8" t="s">
        <v>131</v>
      </c>
      <c r="B3" s="9"/>
      <c r="C3" s="9"/>
      <c r="D3" s="9"/>
      <c r="E3" s="8"/>
      <c r="F3" s="8"/>
      <c r="G3" s="8"/>
      <c r="H3" s="10"/>
      <c r="I3" s="10"/>
      <c r="J3" s="28"/>
      <c r="K3" s="28"/>
      <c r="L3" s="28"/>
      <c r="M3" s="10"/>
    </row>
    <row r="4" spans="1:13" ht="14.25" customHeight="1">
      <c r="A4" s="11" t="s">
        <v>3</v>
      </c>
      <c r="B4" s="11" t="s">
        <v>4</v>
      </c>
      <c r="C4" s="11" t="s">
        <v>5</v>
      </c>
      <c r="D4" s="12" t="s">
        <v>6</v>
      </c>
      <c r="E4" s="13" t="s">
        <v>132</v>
      </c>
      <c r="F4" s="13"/>
      <c r="G4" s="14"/>
      <c r="H4" s="11" t="s">
        <v>133</v>
      </c>
      <c r="I4" s="12" t="s">
        <v>370</v>
      </c>
      <c r="J4" s="19" t="s">
        <v>13</v>
      </c>
      <c r="K4" s="19"/>
      <c r="L4" s="19"/>
      <c r="M4" s="29" t="s">
        <v>14</v>
      </c>
    </row>
    <row r="5" spans="1:13" ht="30.75">
      <c r="A5" s="15"/>
      <c r="B5" s="15"/>
      <c r="C5" s="15"/>
      <c r="D5" s="12"/>
      <c r="E5" s="14" t="s">
        <v>135</v>
      </c>
      <c r="F5" s="12" t="s">
        <v>136</v>
      </c>
      <c r="G5" s="12" t="s">
        <v>137</v>
      </c>
      <c r="H5" s="15"/>
      <c r="I5" s="12"/>
      <c r="J5" s="19"/>
      <c r="K5" s="19"/>
      <c r="L5" s="19"/>
      <c r="M5" s="30"/>
    </row>
    <row r="6" spans="1:74" s="1" customFormat="1" ht="15">
      <c r="A6" s="16" t="s">
        <v>25</v>
      </c>
      <c r="B6" s="17"/>
      <c r="C6" s="18"/>
      <c r="D6" s="18"/>
      <c r="E6" s="19"/>
      <c r="F6" s="19"/>
      <c r="G6" s="19"/>
      <c r="H6" s="19"/>
      <c r="I6" s="31"/>
      <c r="J6" s="19" t="s">
        <v>20</v>
      </c>
      <c r="K6" s="19" t="s">
        <v>21</v>
      </c>
      <c r="L6" s="19" t="s">
        <v>22</v>
      </c>
      <c r="M6" s="32"/>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row>
    <row r="7" spans="1:74" s="2" customFormat="1" ht="27.75" customHeight="1">
      <c r="A7" s="20" t="s">
        <v>371</v>
      </c>
      <c r="B7" s="21"/>
      <c r="C7" s="22"/>
      <c r="D7" s="23"/>
      <c r="E7" s="24">
        <f aca="true" t="shared" si="0" ref="E7:G7">E8</f>
        <v>12</v>
      </c>
      <c r="F7" s="24">
        <f t="shared" si="0"/>
        <v>2102</v>
      </c>
      <c r="G7" s="24">
        <f t="shared" si="0"/>
        <v>210000</v>
      </c>
      <c r="H7" s="24"/>
      <c r="I7" s="24"/>
      <c r="J7" s="19"/>
      <c r="K7" s="19"/>
      <c r="L7" s="19"/>
      <c r="M7" s="2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row>
    <row r="8" spans="1:13" s="3" customFormat="1" ht="48" customHeight="1">
      <c r="A8" s="25">
        <v>1</v>
      </c>
      <c r="B8" s="25" t="s">
        <v>194</v>
      </c>
      <c r="C8" s="26" t="s">
        <v>195</v>
      </c>
      <c r="D8" s="26" t="s">
        <v>196</v>
      </c>
      <c r="E8" s="25">
        <v>12</v>
      </c>
      <c r="F8" s="25">
        <v>2102</v>
      </c>
      <c r="G8" s="25">
        <v>210000</v>
      </c>
      <c r="H8" s="27" t="s">
        <v>197</v>
      </c>
      <c r="I8" s="25">
        <v>2019</v>
      </c>
      <c r="J8" s="25" t="s">
        <v>31</v>
      </c>
      <c r="K8" s="35" t="s">
        <v>198</v>
      </c>
      <c r="L8" s="25" t="s">
        <v>199</v>
      </c>
      <c r="M8" s="25"/>
    </row>
    <row r="9" spans="1:74" s="2" customFormat="1" ht="27.75" customHeight="1">
      <c r="A9" s="20" t="s">
        <v>228</v>
      </c>
      <c r="B9" s="21"/>
      <c r="C9" s="22"/>
      <c r="D9" s="23"/>
      <c r="E9" s="24">
        <f aca="true" t="shared" si="1" ref="E9:G9">SUM(E10:E17)</f>
        <v>283</v>
      </c>
      <c r="F9" s="24">
        <f t="shared" si="1"/>
        <v>33935</v>
      </c>
      <c r="G9" s="24">
        <f t="shared" si="1"/>
        <v>3394375</v>
      </c>
      <c r="H9" s="24"/>
      <c r="I9" s="24"/>
      <c r="J9" s="19"/>
      <c r="K9" s="19"/>
      <c r="L9" s="19"/>
      <c r="M9" s="2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row>
    <row r="10" spans="1:13" s="3" customFormat="1" ht="48" customHeight="1">
      <c r="A10" s="25">
        <v>2</v>
      </c>
      <c r="B10" s="25" t="s">
        <v>229</v>
      </c>
      <c r="C10" s="26" t="s">
        <v>230</v>
      </c>
      <c r="D10" s="26" t="s">
        <v>231</v>
      </c>
      <c r="E10" s="25">
        <v>42</v>
      </c>
      <c r="F10" s="25">
        <v>6018</v>
      </c>
      <c r="G10" s="25">
        <v>722160</v>
      </c>
      <c r="H10" s="27">
        <v>2016</v>
      </c>
      <c r="I10" s="25">
        <v>2019.3</v>
      </c>
      <c r="J10" s="25"/>
      <c r="K10" s="35" t="s">
        <v>232</v>
      </c>
      <c r="L10" s="25" t="s">
        <v>233</v>
      </c>
      <c r="M10" s="25"/>
    </row>
    <row r="11" spans="1:13" s="3" customFormat="1" ht="48" customHeight="1">
      <c r="A11" s="25">
        <v>3</v>
      </c>
      <c r="B11" s="25" t="s">
        <v>234</v>
      </c>
      <c r="C11" s="26" t="s">
        <v>235</v>
      </c>
      <c r="D11" s="26" t="s">
        <v>236</v>
      </c>
      <c r="E11" s="25">
        <v>48</v>
      </c>
      <c r="F11" s="25">
        <v>5725</v>
      </c>
      <c r="G11" s="25">
        <v>599200</v>
      </c>
      <c r="H11" s="27">
        <v>2016</v>
      </c>
      <c r="I11" s="25">
        <v>2019.3</v>
      </c>
      <c r="J11" s="25"/>
      <c r="K11" s="35" t="s">
        <v>237</v>
      </c>
      <c r="L11" s="25" t="s">
        <v>238</v>
      </c>
      <c r="M11" s="25"/>
    </row>
    <row r="12" spans="1:13" s="3" customFormat="1" ht="48" customHeight="1">
      <c r="A12" s="25">
        <v>4</v>
      </c>
      <c r="B12" s="25" t="s">
        <v>239</v>
      </c>
      <c r="C12" s="26" t="s">
        <v>240</v>
      </c>
      <c r="D12" s="26" t="s">
        <v>241</v>
      </c>
      <c r="E12" s="25">
        <v>5</v>
      </c>
      <c r="F12" s="25">
        <v>959</v>
      </c>
      <c r="G12" s="25">
        <v>98173</v>
      </c>
      <c r="H12" s="27">
        <v>2016</v>
      </c>
      <c r="I12" s="25">
        <v>2019.3</v>
      </c>
      <c r="J12" s="25"/>
      <c r="K12" s="35" t="s">
        <v>242</v>
      </c>
      <c r="L12" s="25" t="s">
        <v>243</v>
      </c>
      <c r="M12" s="25"/>
    </row>
    <row r="13" spans="1:13" s="3" customFormat="1" ht="48" customHeight="1">
      <c r="A13" s="25">
        <v>5</v>
      </c>
      <c r="B13" s="25" t="s">
        <v>244</v>
      </c>
      <c r="C13" s="26" t="s">
        <v>240</v>
      </c>
      <c r="D13" s="26" t="s">
        <v>241</v>
      </c>
      <c r="E13" s="25">
        <v>6</v>
      </c>
      <c r="F13" s="25">
        <v>959</v>
      </c>
      <c r="G13" s="25">
        <v>98173</v>
      </c>
      <c r="H13" s="27">
        <v>2017</v>
      </c>
      <c r="I13" s="25">
        <v>2019.3</v>
      </c>
      <c r="J13" s="25"/>
      <c r="K13" s="35" t="s">
        <v>242</v>
      </c>
      <c r="L13" s="25" t="s">
        <v>243</v>
      </c>
      <c r="M13" s="25"/>
    </row>
    <row r="14" spans="1:13" s="3" customFormat="1" ht="48" customHeight="1">
      <c r="A14" s="25">
        <v>6</v>
      </c>
      <c r="B14" s="25" t="s">
        <v>245</v>
      </c>
      <c r="C14" s="26" t="s">
        <v>246</v>
      </c>
      <c r="D14" s="26" t="s">
        <v>247</v>
      </c>
      <c r="E14" s="25">
        <v>65</v>
      </c>
      <c r="F14" s="25">
        <v>6891</v>
      </c>
      <c r="G14" s="25">
        <v>421470</v>
      </c>
      <c r="H14" s="27">
        <v>2016</v>
      </c>
      <c r="I14" s="25">
        <v>2019.1</v>
      </c>
      <c r="J14" s="25"/>
      <c r="K14" s="35" t="s">
        <v>248</v>
      </c>
      <c r="L14" s="25" t="s">
        <v>249</v>
      </c>
      <c r="M14" s="25"/>
    </row>
    <row r="15" spans="1:13" s="3" customFormat="1" ht="48" customHeight="1">
      <c r="A15" s="25">
        <v>7</v>
      </c>
      <c r="B15" s="25" t="s">
        <v>250</v>
      </c>
      <c r="C15" s="26" t="s">
        <v>246</v>
      </c>
      <c r="D15" s="26" t="s">
        <v>247</v>
      </c>
      <c r="E15" s="25">
        <v>33</v>
      </c>
      <c r="F15" s="25">
        <v>3445</v>
      </c>
      <c r="G15" s="25">
        <v>387200</v>
      </c>
      <c r="H15" s="27">
        <v>2017</v>
      </c>
      <c r="I15" s="25">
        <v>2019.1</v>
      </c>
      <c r="J15" s="25"/>
      <c r="K15" s="35" t="s">
        <v>248</v>
      </c>
      <c r="L15" s="25" t="s">
        <v>249</v>
      </c>
      <c r="M15" s="25"/>
    </row>
    <row r="16" spans="1:13" s="3" customFormat="1" ht="48" customHeight="1">
      <c r="A16" s="25">
        <v>8</v>
      </c>
      <c r="B16" s="25" t="s">
        <v>251</v>
      </c>
      <c r="C16" s="26" t="s">
        <v>252</v>
      </c>
      <c r="D16" s="26" t="s">
        <v>241</v>
      </c>
      <c r="E16" s="25">
        <v>14</v>
      </c>
      <c r="F16" s="25">
        <v>2700</v>
      </c>
      <c r="G16" s="25">
        <v>274620</v>
      </c>
      <c r="H16" s="27">
        <v>2017</v>
      </c>
      <c r="I16" s="25">
        <v>2019.1</v>
      </c>
      <c r="J16" s="25"/>
      <c r="K16" s="35" t="s">
        <v>253</v>
      </c>
      <c r="L16" s="25" t="s">
        <v>254</v>
      </c>
      <c r="M16" s="25"/>
    </row>
    <row r="17" spans="1:13" s="3" customFormat="1" ht="48" customHeight="1">
      <c r="A17" s="25">
        <v>9</v>
      </c>
      <c r="B17" s="25" t="s">
        <v>255</v>
      </c>
      <c r="C17" s="26" t="s">
        <v>256</v>
      </c>
      <c r="D17" s="26" t="s">
        <v>247</v>
      </c>
      <c r="E17" s="25">
        <v>70</v>
      </c>
      <c r="F17" s="25">
        <v>7238</v>
      </c>
      <c r="G17" s="25">
        <v>793379</v>
      </c>
      <c r="H17" s="27">
        <v>2016</v>
      </c>
      <c r="I17" s="25">
        <v>2019.1</v>
      </c>
      <c r="J17" s="25"/>
      <c r="K17" s="35" t="s">
        <v>257</v>
      </c>
      <c r="L17" s="25" t="s">
        <v>258</v>
      </c>
      <c r="M17" s="25"/>
    </row>
    <row r="18" spans="1:74" s="2" customFormat="1" ht="27.75" customHeight="1">
      <c r="A18" s="20" t="s">
        <v>372</v>
      </c>
      <c r="B18" s="21"/>
      <c r="C18" s="22"/>
      <c r="D18" s="23"/>
      <c r="E18" s="24">
        <f aca="true" t="shared" si="2" ref="E18:G18">SUM(E19:E21)</f>
        <v>38</v>
      </c>
      <c r="F18" s="24">
        <f t="shared" si="2"/>
        <v>6145</v>
      </c>
      <c r="G18" s="24">
        <f t="shared" si="2"/>
        <v>625309.75</v>
      </c>
      <c r="H18" s="24"/>
      <c r="I18" s="24"/>
      <c r="J18" s="19"/>
      <c r="K18" s="19"/>
      <c r="L18" s="19"/>
      <c r="M18" s="2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row>
    <row r="19" spans="1:13" s="3" customFormat="1" ht="48" customHeight="1">
      <c r="A19" s="25">
        <v>10</v>
      </c>
      <c r="B19" s="25" t="s">
        <v>260</v>
      </c>
      <c r="C19" s="26" t="s">
        <v>261</v>
      </c>
      <c r="D19" s="26" t="s">
        <v>262</v>
      </c>
      <c r="E19" s="25">
        <v>14</v>
      </c>
      <c r="F19" s="25">
        <v>1545</v>
      </c>
      <c r="G19" s="25">
        <v>170000</v>
      </c>
      <c r="H19" s="27">
        <v>2015</v>
      </c>
      <c r="I19" s="25">
        <v>2019</v>
      </c>
      <c r="J19" s="25" t="s">
        <v>31</v>
      </c>
      <c r="K19" s="35" t="s">
        <v>263</v>
      </c>
      <c r="L19" s="25" t="s">
        <v>219</v>
      </c>
      <c r="M19" s="25"/>
    </row>
    <row r="20" spans="1:13" s="3" customFormat="1" ht="48" customHeight="1">
      <c r="A20" s="25">
        <v>11</v>
      </c>
      <c r="B20" s="25" t="s">
        <v>273</v>
      </c>
      <c r="C20" s="26" t="s">
        <v>274</v>
      </c>
      <c r="D20" s="26" t="s">
        <v>275</v>
      </c>
      <c r="E20" s="25">
        <v>12</v>
      </c>
      <c r="F20" s="25">
        <v>2452</v>
      </c>
      <c r="G20" s="25">
        <v>222790</v>
      </c>
      <c r="H20" s="27">
        <v>2016</v>
      </c>
      <c r="I20" s="25">
        <v>2019</v>
      </c>
      <c r="J20" s="25" t="s">
        <v>31</v>
      </c>
      <c r="K20" s="35" t="s">
        <v>276</v>
      </c>
      <c r="L20" s="25" t="s">
        <v>277</v>
      </c>
      <c r="M20" s="25"/>
    </row>
    <row r="21" spans="1:13" s="3" customFormat="1" ht="48" customHeight="1">
      <c r="A21" s="25">
        <v>12</v>
      </c>
      <c r="B21" s="25" t="s">
        <v>278</v>
      </c>
      <c r="C21" s="26" t="s">
        <v>279</v>
      </c>
      <c r="D21" s="26" t="s">
        <v>280</v>
      </c>
      <c r="E21" s="25">
        <v>12</v>
      </c>
      <c r="F21" s="25">
        <v>2148</v>
      </c>
      <c r="G21" s="25">
        <v>232519.75</v>
      </c>
      <c r="H21" s="27">
        <v>2017</v>
      </c>
      <c r="I21" s="25">
        <v>2019</v>
      </c>
      <c r="J21" s="25" t="s">
        <v>31</v>
      </c>
      <c r="K21" s="35" t="s">
        <v>281</v>
      </c>
      <c r="L21" s="25" t="s">
        <v>224</v>
      </c>
      <c r="M21" s="25"/>
    </row>
    <row r="22" spans="1:74" s="2" customFormat="1" ht="27.75" customHeight="1">
      <c r="A22" s="20" t="s">
        <v>296</v>
      </c>
      <c r="B22" s="21"/>
      <c r="C22" s="22"/>
      <c r="D22" s="23"/>
      <c r="E22" s="24">
        <f aca="true" t="shared" si="3" ref="E22:G22">SUM(E23:E24)</f>
        <v>20</v>
      </c>
      <c r="F22" s="24">
        <f t="shared" si="3"/>
        <v>1153</v>
      </c>
      <c r="G22" s="24">
        <f t="shared" si="3"/>
        <v>130000</v>
      </c>
      <c r="H22" s="24"/>
      <c r="I22" s="24"/>
      <c r="J22" s="19"/>
      <c r="K22" s="19"/>
      <c r="L22" s="19"/>
      <c r="M22" s="2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row>
    <row r="23" spans="1:13" s="3" customFormat="1" ht="48" customHeight="1">
      <c r="A23" s="25">
        <v>13</v>
      </c>
      <c r="B23" s="25" t="s">
        <v>297</v>
      </c>
      <c r="C23" s="26" t="s">
        <v>298</v>
      </c>
      <c r="D23" s="26" t="s">
        <v>299</v>
      </c>
      <c r="E23" s="25">
        <v>10</v>
      </c>
      <c r="F23" s="25">
        <v>585</v>
      </c>
      <c r="G23" s="25">
        <v>65000</v>
      </c>
      <c r="H23" s="27">
        <v>2017</v>
      </c>
      <c r="I23" s="25">
        <v>2019</v>
      </c>
      <c r="J23" s="25" t="s">
        <v>80</v>
      </c>
      <c r="K23" s="35" t="s">
        <v>300</v>
      </c>
      <c r="L23" s="25" t="s">
        <v>243</v>
      </c>
      <c r="M23" s="25"/>
    </row>
    <row r="24" spans="1:13" s="3" customFormat="1" ht="48" customHeight="1">
      <c r="A24" s="25">
        <v>14</v>
      </c>
      <c r="B24" s="25" t="s">
        <v>301</v>
      </c>
      <c r="C24" s="26" t="s">
        <v>302</v>
      </c>
      <c r="D24" s="26" t="s">
        <v>299</v>
      </c>
      <c r="E24" s="25">
        <v>10</v>
      </c>
      <c r="F24" s="25">
        <v>568</v>
      </c>
      <c r="G24" s="25">
        <v>65000</v>
      </c>
      <c r="H24" s="27">
        <v>2017</v>
      </c>
      <c r="I24" s="25">
        <v>2019</v>
      </c>
      <c r="J24" s="25" t="s">
        <v>80</v>
      </c>
      <c r="K24" s="35" t="s">
        <v>303</v>
      </c>
      <c r="L24" s="25" t="s">
        <v>304</v>
      </c>
      <c r="M24" s="25"/>
    </row>
    <row r="25" spans="1:74" s="2" customFormat="1" ht="27.75" customHeight="1">
      <c r="A25" s="20" t="s">
        <v>373</v>
      </c>
      <c r="B25" s="21"/>
      <c r="C25" s="22"/>
      <c r="D25" s="23"/>
      <c r="E25" s="24">
        <f aca="true" t="shared" si="4" ref="E25:G25">SUM(E26:E32)</f>
        <v>89</v>
      </c>
      <c r="F25" s="24">
        <f t="shared" si="4"/>
        <v>9439</v>
      </c>
      <c r="G25" s="24">
        <f t="shared" si="4"/>
        <v>1132680</v>
      </c>
      <c r="H25" s="24"/>
      <c r="I25" s="24"/>
      <c r="J25" s="19"/>
      <c r="K25" s="19"/>
      <c r="L25" s="19"/>
      <c r="M25" s="2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row>
    <row r="26" spans="1:13" s="3" customFormat="1" ht="48" customHeight="1">
      <c r="A26" s="25">
        <v>15</v>
      </c>
      <c r="B26" s="25" t="s">
        <v>310</v>
      </c>
      <c r="C26" s="26" t="s">
        <v>311</v>
      </c>
      <c r="D26" s="26" t="s">
        <v>312</v>
      </c>
      <c r="E26" s="25">
        <v>14</v>
      </c>
      <c r="F26" s="25">
        <v>1422</v>
      </c>
      <c r="G26" s="25">
        <v>170640</v>
      </c>
      <c r="H26" s="27">
        <v>2015</v>
      </c>
      <c r="I26" s="25">
        <v>2019</v>
      </c>
      <c r="J26" s="25" t="s">
        <v>313</v>
      </c>
      <c r="K26" s="35" t="s">
        <v>314</v>
      </c>
      <c r="L26" s="25" t="s">
        <v>292</v>
      </c>
      <c r="M26" s="25"/>
    </row>
    <row r="27" spans="1:13" s="3" customFormat="1" ht="48" customHeight="1">
      <c r="A27" s="25">
        <v>16</v>
      </c>
      <c r="B27" s="25" t="s">
        <v>315</v>
      </c>
      <c r="C27" s="26" t="s">
        <v>316</v>
      </c>
      <c r="D27" s="26" t="s">
        <v>308</v>
      </c>
      <c r="E27" s="25">
        <v>12</v>
      </c>
      <c r="F27" s="25">
        <v>1208</v>
      </c>
      <c r="G27" s="25">
        <v>144960</v>
      </c>
      <c r="H27" s="27">
        <v>2015</v>
      </c>
      <c r="I27" s="25">
        <v>2019</v>
      </c>
      <c r="J27" s="25" t="s">
        <v>80</v>
      </c>
      <c r="K27" s="35" t="s">
        <v>317</v>
      </c>
      <c r="L27" s="25" t="s">
        <v>292</v>
      </c>
      <c r="M27" s="25"/>
    </row>
    <row r="28" spans="1:13" s="3" customFormat="1" ht="48" customHeight="1">
      <c r="A28" s="25">
        <v>17</v>
      </c>
      <c r="B28" s="25" t="s">
        <v>374</v>
      </c>
      <c r="C28" s="26" t="s">
        <v>326</v>
      </c>
      <c r="D28" s="26" t="s">
        <v>327</v>
      </c>
      <c r="E28" s="25">
        <v>10</v>
      </c>
      <c r="F28" s="25">
        <v>1203</v>
      </c>
      <c r="G28" s="25">
        <v>144360</v>
      </c>
      <c r="H28" s="27">
        <v>2016</v>
      </c>
      <c r="I28" s="25">
        <v>2019</v>
      </c>
      <c r="J28" s="25" t="s">
        <v>80</v>
      </c>
      <c r="K28" s="35" t="s">
        <v>328</v>
      </c>
      <c r="L28" s="25" t="s">
        <v>329</v>
      </c>
      <c r="M28" s="25"/>
    </row>
    <row r="29" spans="1:13" s="3" customFormat="1" ht="48" customHeight="1">
      <c r="A29" s="25">
        <v>18</v>
      </c>
      <c r="B29" s="25" t="s">
        <v>335</v>
      </c>
      <c r="C29" s="26" t="s">
        <v>336</v>
      </c>
      <c r="D29" s="26" t="s">
        <v>337</v>
      </c>
      <c r="E29" s="25">
        <v>4</v>
      </c>
      <c r="F29" s="25">
        <v>456</v>
      </c>
      <c r="G29" s="25">
        <v>54720</v>
      </c>
      <c r="H29" s="27">
        <v>2017</v>
      </c>
      <c r="I29" s="25">
        <v>2019</v>
      </c>
      <c r="J29" s="25" t="s">
        <v>313</v>
      </c>
      <c r="K29" s="35" t="s">
        <v>338</v>
      </c>
      <c r="L29" s="25" t="s">
        <v>339</v>
      </c>
      <c r="M29" s="25"/>
    </row>
    <row r="30" spans="1:13" s="3" customFormat="1" ht="48" customHeight="1">
      <c r="A30" s="25">
        <v>19</v>
      </c>
      <c r="B30" s="25" t="s">
        <v>375</v>
      </c>
      <c r="C30" s="26" t="s">
        <v>341</v>
      </c>
      <c r="D30" s="26" t="s">
        <v>327</v>
      </c>
      <c r="E30" s="25">
        <v>4</v>
      </c>
      <c r="F30" s="25">
        <v>450</v>
      </c>
      <c r="G30" s="25">
        <v>54000</v>
      </c>
      <c r="H30" s="27">
        <v>2017</v>
      </c>
      <c r="I30" s="25">
        <v>2019</v>
      </c>
      <c r="J30" s="25" t="s">
        <v>80</v>
      </c>
      <c r="K30" s="35" t="s">
        <v>342</v>
      </c>
      <c r="L30" s="25" t="s">
        <v>343</v>
      </c>
      <c r="M30" s="25"/>
    </row>
    <row r="31" spans="1:13" s="3" customFormat="1" ht="48" customHeight="1">
      <c r="A31" s="25">
        <v>20</v>
      </c>
      <c r="B31" s="25" t="s">
        <v>344</v>
      </c>
      <c r="C31" s="26" t="s">
        <v>345</v>
      </c>
      <c r="D31" s="26" t="s">
        <v>327</v>
      </c>
      <c r="E31" s="25">
        <v>33</v>
      </c>
      <c r="F31" s="25">
        <v>3500</v>
      </c>
      <c r="G31" s="25">
        <v>420000</v>
      </c>
      <c r="H31" s="27">
        <v>2017</v>
      </c>
      <c r="I31" s="25">
        <v>2019</v>
      </c>
      <c r="J31" s="25" t="s">
        <v>80</v>
      </c>
      <c r="K31" s="35" t="s">
        <v>376</v>
      </c>
      <c r="L31" s="25" t="s">
        <v>329</v>
      </c>
      <c r="M31" s="25"/>
    </row>
    <row r="32" spans="1:13" s="3" customFormat="1" ht="48" customHeight="1">
      <c r="A32" s="25">
        <v>21</v>
      </c>
      <c r="B32" s="25" t="s">
        <v>377</v>
      </c>
      <c r="C32" s="26" t="s">
        <v>348</v>
      </c>
      <c r="D32" s="26" t="s">
        <v>327</v>
      </c>
      <c r="E32" s="25">
        <v>12</v>
      </c>
      <c r="F32" s="25">
        <v>1200</v>
      </c>
      <c r="G32" s="25">
        <v>144000</v>
      </c>
      <c r="H32" s="27">
        <v>2017</v>
      </c>
      <c r="I32" s="25">
        <v>2019</v>
      </c>
      <c r="J32" s="25" t="s">
        <v>80</v>
      </c>
      <c r="K32" s="35" t="s">
        <v>376</v>
      </c>
      <c r="L32" s="25" t="s">
        <v>329</v>
      </c>
      <c r="M32" s="25"/>
    </row>
  </sheetData>
  <sheetProtection/>
  <mergeCells count="20">
    <mergeCell ref="A2:M2"/>
    <mergeCell ref="A3:G3"/>
    <mergeCell ref="E4:G4"/>
    <mergeCell ref="A6:C6"/>
    <mergeCell ref="A7:C7"/>
    <mergeCell ref="A9:C9"/>
    <mergeCell ref="A18:C18"/>
    <mergeCell ref="A22:C22"/>
    <mergeCell ref="A25:C25"/>
    <mergeCell ref="A4:A5"/>
    <mergeCell ref="B4:B5"/>
    <mergeCell ref="C4:C5"/>
    <mergeCell ref="D4:D5"/>
    <mergeCell ref="H4:H5"/>
    <mergeCell ref="I4:I5"/>
    <mergeCell ref="J6:J7"/>
    <mergeCell ref="K6:K7"/>
    <mergeCell ref="L6:L7"/>
    <mergeCell ref="M4:M5"/>
    <mergeCell ref="J4:L5"/>
  </mergeCells>
  <dataValidations count="1">
    <dataValidation allowBlank="1" showInputMessage="1" showErrorMessage="1" sqref="C30:C32"/>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刘相东</dc:creator>
  <cp:keywords/>
  <dc:description/>
  <cp:lastModifiedBy>lenovo</cp:lastModifiedBy>
  <cp:lastPrinted>2018-11-23T06:20:40Z</cp:lastPrinted>
  <dcterms:created xsi:type="dcterms:W3CDTF">2012-06-06T01:30:27Z</dcterms:created>
  <dcterms:modified xsi:type="dcterms:W3CDTF">2020-10-22T08:59:39Z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